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42FB057-E243-4143-9BE3-64C986335F8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Vīrieši šautene" sheetId="1" r:id="rId1"/>
    <sheet name="Sievietes šautene" sheetId="2" r:id="rId2"/>
    <sheet name="PISTOLES" sheetId="11" r:id="rId3"/>
    <sheet name="Sheet1" sheetId="9" r:id="rId4"/>
    <sheet name="Sheet2" sheetId="10" r:id="rId5"/>
    <sheet name="Vārdi" sheetId="8" r:id="rId6"/>
    <sheet name="Pistole" sheetId="3" r:id="rId7"/>
    <sheet name="Šautene V. Kopā" sheetId="5" state="hidden" r:id="rId8"/>
    <sheet name="Šautene S. Kopā" sheetId="6" state="hidden" r:id="rId9"/>
    <sheet name="Pistole kopā" sheetId="7" state="hidden" r:id="rId10"/>
    <sheet name="šautene kopā" sheetId="4" state="hidden" r:id="rId11"/>
  </sheets>
  <definedNames>
    <definedName name="_xlnm.Print_Area" localSheetId="6">Pistole!$A$1:$M$25</definedName>
    <definedName name="_xlnm.Print_Area" localSheetId="1">'Sievietes šautene'!$A$1:$Q$10</definedName>
    <definedName name="_xlnm.Print_Area" localSheetId="0">'Vīrieši šautene'!$A$1:$Q$10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11" l="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N29" i="11"/>
  <c r="P39" i="11"/>
  <c r="O39" i="11"/>
  <c r="N39" i="11"/>
  <c r="K39" i="11"/>
  <c r="J39" i="11"/>
  <c r="G39" i="11"/>
  <c r="F39" i="11"/>
  <c r="P38" i="11"/>
  <c r="O38" i="11"/>
  <c r="N38" i="11"/>
  <c r="K38" i="11"/>
  <c r="J38" i="11"/>
  <c r="G38" i="11"/>
  <c r="F38" i="11"/>
  <c r="P37" i="11"/>
  <c r="O37" i="11"/>
  <c r="N37" i="11"/>
  <c r="K37" i="11"/>
  <c r="J37" i="11"/>
  <c r="G37" i="11"/>
  <c r="F37" i="11"/>
  <c r="N26" i="11"/>
  <c r="O26" i="11" s="1"/>
  <c r="J26" i="11"/>
  <c r="K26" i="11" s="1"/>
  <c r="F26" i="11"/>
  <c r="G26" i="11" s="1"/>
  <c r="P36" i="11"/>
  <c r="O36" i="11"/>
  <c r="N36" i="11"/>
  <c r="K36" i="11"/>
  <c r="J36" i="11"/>
  <c r="G36" i="11"/>
  <c r="F36" i="11"/>
  <c r="P35" i="11"/>
  <c r="O35" i="11"/>
  <c r="N35" i="11"/>
  <c r="K35" i="11"/>
  <c r="J35" i="11"/>
  <c r="G35" i="11"/>
  <c r="F35" i="11"/>
  <c r="P34" i="11"/>
  <c r="O34" i="11"/>
  <c r="N34" i="11"/>
  <c r="K34" i="11"/>
  <c r="J34" i="11"/>
  <c r="G34" i="11"/>
  <c r="F34" i="11"/>
  <c r="N20" i="11"/>
  <c r="O20" i="11" s="1"/>
  <c r="J20" i="11"/>
  <c r="K20" i="11" s="1"/>
  <c r="F20" i="11"/>
  <c r="G20" i="11" s="1"/>
  <c r="N9" i="11"/>
  <c r="O9" i="11" s="1"/>
  <c r="J9" i="11"/>
  <c r="K9" i="11" s="1"/>
  <c r="F9" i="11"/>
  <c r="G9" i="11" s="1"/>
  <c r="N14" i="11"/>
  <c r="O14" i="11" s="1"/>
  <c r="J14" i="11"/>
  <c r="K14" i="11" s="1"/>
  <c r="F14" i="11"/>
  <c r="G14" i="11" s="1"/>
  <c r="N10" i="11"/>
  <c r="O10" i="11" s="1"/>
  <c r="K10" i="11"/>
  <c r="J10" i="11"/>
  <c r="F10" i="11"/>
  <c r="G10" i="11" s="1"/>
  <c r="O17" i="11"/>
  <c r="N17" i="11"/>
  <c r="J17" i="11"/>
  <c r="K17" i="11" s="1"/>
  <c r="F17" i="11"/>
  <c r="G17" i="11" s="1"/>
  <c r="N32" i="11"/>
  <c r="O32" i="11" s="1"/>
  <c r="J32" i="11"/>
  <c r="K32" i="11" s="1"/>
  <c r="F32" i="11"/>
  <c r="G32" i="11" s="1"/>
  <c r="N19" i="11"/>
  <c r="O19" i="11" s="1"/>
  <c r="J19" i="11"/>
  <c r="K19" i="11" s="1"/>
  <c r="F19" i="11"/>
  <c r="G19" i="11" s="1"/>
  <c r="N24" i="11"/>
  <c r="O24" i="11" s="1"/>
  <c r="J24" i="11"/>
  <c r="K24" i="11" s="1"/>
  <c r="F24" i="11"/>
  <c r="G24" i="11" s="1"/>
  <c r="N6" i="11"/>
  <c r="O6" i="11" s="1"/>
  <c r="J6" i="11"/>
  <c r="K6" i="11" s="1"/>
  <c r="F6" i="11"/>
  <c r="G6" i="11" s="1"/>
  <c r="N22" i="11"/>
  <c r="O22" i="11" s="1"/>
  <c r="J22" i="11"/>
  <c r="K22" i="11" s="1"/>
  <c r="F22" i="11"/>
  <c r="G22" i="11" s="1"/>
  <c r="N31" i="11"/>
  <c r="O31" i="11" s="1"/>
  <c r="K31" i="11"/>
  <c r="J31" i="11"/>
  <c r="F31" i="11"/>
  <c r="G31" i="11" s="1"/>
  <c r="N18" i="11"/>
  <c r="O18" i="11" s="1"/>
  <c r="K18" i="11"/>
  <c r="J18" i="11"/>
  <c r="F18" i="11"/>
  <c r="G18" i="11" s="1"/>
  <c r="N21" i="11"/>
  <c r="O21" i="11" s="1"/>
  <c r="J21" i="11"/>
  <c r="K21" i="11" s="1"/>
  <c r="G21" i="11"/>
  <c r="F21" i="11"/>
  <c r="N27" i="11"/>
  <c r="O27" i="11" s="1"/>
  <c r="J27" i="11"/>
  <c r="K27" i="11" s="1"/>
  <c r="F27" i="11"/>
  <c r="G27" i="11" s="1"/>
  <c r="P27" i="11" s="1"/>
  <c r="O29" i="11"/>
  <c r="J29" i="11"/>
  <c r="K29" i="11" s="1"/>
  <c r="F29" i="11"/>
  <c r="G29" i="11" s="1"/>
  <c r="P29" i="11" s="1"/>
  <c r="O7" i="11"/>
  <c r="N7" i="11"/>
  <c r="J7" i="11"/>
  <c r="K7" i="11" s="1"/>
  <c r="F7" i="11"/>
  <c r="G7" i="11" s="1"/>
  <c r="N33" i="11"/>
  <c r="O33" i="11" s="1"/>
  <c r="J33" i="11"/>
  <c r="K33" i="11" s="1"/>
  <c r="F33" i="11"/>
  <c r="G33" i="11" s="1"/>
  <c r="N8" i="11"/>
  <c r="O8" i="11" s="1"/>
  <c r="J8" i="11"/>
  <c r="K8" i="11" s="1"/>
  <c r="F8" i="11"/>
  <c r="G8" i="11" s="1"/>
  <c r="N5" i="11"/>
  <c r="O5" i="11" s="1"/>
  <c r="J5" i="11"/>
  <c r="K5" i="11" s="1"/>
  <c r="F5" i="11"/>
  <c r="G5" i="11" s="1"/>
  <c r="N11" i="11"/>
  <c r="O11" i="11" s="1"/>
  <c r="J11" i="11"/>
  <c r="K11" i="11" s="1"/>
  <c r="F11" i="11"/>
  <c r="G11" i="11" s="1"/>
  <c r="N13" i="11"/>
  <c r="O13" i="11" s="1"/>
  <c r="J13" i="11"/>
  <c r="K13" i="11" s="1"/>
  <c r="F13" i="11"/>
  <c r="G13" i="11" s="1"/>
  <c r="N25" i="11"/>
  <c r="O25" i="11" s="1"/>
  <c r="J25" i="11"/>
  <c r="K25" i="11" s="1"/>
  <c r="F25" i="11"/>
  <c r="G25" i="11" s="1"/>
  <c r="N28" i="11"/>
  <c r="O28" i="11" s="1"/>
  <c r="J28" i="11"/>
  <c r="K28" i="11" s="1"/>
  <c r="F28" i="11"/>
  <c r="G28" i="11" s="1"/>
  <c r="N23" i="11"/>
  <c r="O23" i="11" s="1"/>
  <c r="J23" i="11"/>
  <c r="K23" i="11" s="1"/>
  <c r="F23" i="11"/>
  <c r="G23" i="11" s="1"/>
  <c r="N15" i="11"/>
  <c r="O15" i="11" s="1"/>
  <c r="J15" i="11"/>
  <c r="K15" i="11" s="1"/>
  <c r="F15" i="11"/>
  <c r="G15" i="11" s="1"/>
  <c r="N12" i="11"/>
  <c r="O12" i="11" s="1"/>
  <c r="J12" i="11"/>
  <c r="K12" i="11" s="1"/>
  <c r="F12" i="11"/>
  <c r="G12" i="11" s="1"/>
  <c r="N16" i="11"/>
  <c r="O16" i="11" s="1"/>
  <c r="K16" i="11"/>
  <c r="J16" i="11"/>
  <c r="F16" i="11"/>
  <c r="G16" i="11" s="1"/>
  <c r="O30" i="11"/>
  <c r="N30" i="11"/>
  <c r="J30" i="11"/>
  <c r="K30" i="11" s="1"/>
  <c r="F30" i="11"/>
  <c r="G30" i="11" s="1"/>
  <c r="P7" i="11" l="1"/>
  <c r="P19" i="11"/>
  <c r="P17" i="11"/>
  <c r="P18" i="11"/>
  <c r="P6" i="11"/>
  <c r="P22" i="11"/>
  <c r="P20" i="11"/>
  <c r="P33" i="11"/>
  <c r="P24" i="11"/>
  <c r="P9" i="11"/>
  <c r="P16" i="11"/>
  <c r="P31" i="11"/>
  <c r="P30" i="11"/>
  <c r="P12" i="11"/>
  <c r="P23" i="11"/>
  <c r="P25" i="11"/>
  <c r="P11" i="11"/>
  <c r="P8" i="11"/>
  <c r="P14" i="11"/>
  <c r="P15" i="11"/>
  <c r="P28" i="11"/>
  <c r="P13" i="11"/>
  <c r="P5" i="11"/>
  <c r="P32" i="11"/>
  <c r="P26" i="11"/>
  <c r="P21" i="11"/>
  <c r="P10" i="11"/>
  <c r="Q5" i="11" l="1"/>
  <c r="M10" i="3"/>
  <c r="M7" i="3"/>
  <c r="M6" i="3"/>
  <c r="F7" i="3"/>
  <c r="G7" i="3" s="1"/>
  <c r="F8" i="3"/>
  <c r="G8" i="3" s="1"/>
  <c r="F9" i="3"/>
  <c r="G9" i="3" s="1"/>
  <c r="F10" i="3"/>
  <c r="G10" i="3" s="1"/>
  <c r="J11" i="3"/>
  <c r="J10" i="3"/>
  <c r="L26" i="3"/>
  <c r="L27" i="3"/>
  <c r="L28" i="3"/>
  <c r="L29" i="3"/>
  <c r="L30" i="3"/>
  <c r="L31" i="3"/>
  <c r="L32" i="3"/>
  <c r="L33" i="3"/>
  <c r="L34" i="3"/>
  <c r="L35" i="3"/>
  <c r="L36" i="3"/>
  <c r="F11" i="3"/>
  <c r="G11" i="3" s="1"/>
  <c r="F12" i="3"/>
  <c r="G12" i="3" s="1"/>
  <c r="F13" i="3"/>
  <c r="G13" i="3" s="1"/>
  <c r="F14" i="3"/>
  <c r="G14" i="3" s="1"/>
  <c r="F15" i="3"/>
  <c r="G15" i="3" s="1"/>
  <c r="F16" i="3"/>
  <c r="G16" i="3" s="1"/>
  <c r="F17" i="3"/>
  <c r="G17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F27" i="3"/>
  <c r="F28" i="3"/>
  <c r="F29" i="3"/>
  <c r="F30" i="3"/>
  <c r="F31" i="3"/>
  <c r="F32" i="3"/>
  <c r="F33" i="3"/>
  <c r="F34" i="3"/>
  <c r="F35" i="3"/>
  <c r="F36" i="3"/>
  <c r="G26" i="3"/>
  <c r="G27" i="3"/>
  <c r="G28" i="3"/>
  <c r="G29" i="3"/>
  <c r="G30" i="3"/>
  <c r="G31" i="3"/>
  <c r="G32" i="3"/>
  <c r="G33" i="3"/>
  <c r="G34" i="3"/>
  <c r="G35" i="3"/>
  <c r="G36" i="3"/>
  <c r="M26" i="3"/>
  <c r="M27" i="3"/>
  <c r="M28" i="3"/>
  <c r="M29" i="3"/>
  <c r="M30" i="3"/>
  <c r="M31" i="3"/>
  <c r="M32" i="3"/>
  <c r="M33" i="3"/>
  <c r="M34" i="3"/>
  <c r="M35" i="3"/>
  <c r="M36" i="3"/>
  <c r="N4" i="10" l="1"/>
  <c r="O4" i="10" s="1"/>
  <c r="J4" i="10"/>
  <c r="K4" i="10" s="1"/>
  <c r="F4" i="10"/>
  <c r="G4" i="10" s="1"/>
  <c r="P4" i="10" s="1"/>
  <c r="Q4" i="10" s="1"/>
  <c r="N3" i="10"/>
  <c r="O3" i="10" s="1"/>
  <c r="J3" i="10"/>
  <c r="K3" i="10" s="1"/>
  <c r="F3" i="10"/>
  <c r="G3" i="10" s="1"/>
  <c r="P3" i="10" s="1"/>
  <c r="Q3" i="10" s="1"/>
  <c r="J2" i="10"/>
  <c r="K2" i="10" s="1"/>
  <c r="F2" i="10"/>
  <c r="G2" i="10" s="1"/>
  <c r="P2" i="10" s="1"/>
  <c r="Q2" i="10" s="1"/>
  <c r="O1" i="10"/>
  <c r="N1" i="10"/>
  <c r="J1" i="10"/>
  <c r="K1" i="10" s="1"/>
  <c r="F1" i="10"/>
  <c r="G1" i="10" s="1"/>
  <c r="P1" i="10" s="1"/>
  <c r="Q1" i="10" s="1"/>
  <c r="J23" i="3"/>
  <c r="K23" i="3" s="1"/>
  <c r="L23" i="3" s="1"/>
  <c r="J16" i="3"/>
  <c r="J12" i="3"/>
  <c r="Q40" i="9"/>
  <c r="P40" i="9"/>
  <c r="O40" i="9"/>
  <c r="N40" i="9"/>
  <c r="K40" i="9"/>
  <c r="J40" i="9"/>
  <c r="G40" i="9"/>
  <c r="F40" i="9"/>
  <c r="Q39" i="9"/>
  <c r="P39" i="9"/>
  <c r="O39" i="9"/>
  <c r="N39" i="9"/>
  <c r="K39" i="9"/>
  <c r="J39" i="9"/>
  <c r="G39" i="9"/>
  <c r="F39" i="9"/>
  <c r="Q38" i="9"/>
  <c r="P38" i="9"/>
  <c r="O38" i="9"/>
  <c r="N38" i="9"/>
  <c r="K38" i="9"/>
  <c r="J38" i="9"/>
  <c r="G38" i="9"/>
  <c r="F38" i="9"/>
  <c r="Q37" i="9"/>
  <c r="P37" i="9"/>
  <c r="O37" i="9"/>
  <c r="N37" i="9"/>
  <c r="K37" i="9"/>
  <c r="J37" i="9"/>
  <c r="G37" i="9"/>
  <c r="F37" i="9"/>
  <c r="Q36" i="9"/>
  <c r="P36" i="9"/>
  <c r="O36" i="9"/>
  <c r="N36" i="9"/>
  <c r="K36" i="9"/>
  <c r="J36" i="9"/>
  <c r="G36" i="9"/>
  <c r="F36" i="9"/>
  <c r="Q35" i="9"/>
  <c r="P35" i="9"/>
  <c r="O35" i="9"/>
  <c r="N35" i="9"/>
  <c r="K35" i="9"/>
  <c r="J35" i="9"/>
  <c r="G35" i="9"/>
  <c r="F35" i="9"/>
  <c r="Q34" i="9"/>
  <c r="P34" i="9"/>
  <c r="O34" i="9"/>
  <c r="N34" i="9"/>
  <c r="K34" i="9"/>
  <c r="J34" i="9"/>
  <c r="G34" i="9"/>
  <c r="F34" i="9"/>
  <c r="Q33" i="9"/>
  <c r="P33" i="9"/>
  <c r="O33" i="9"/>
  <c r="N33" i="9"/>
  <c r="K33" i="9"/>
  <c r="J33" i="9"/>
  <c r="G33" i="9"/>
  <c r="F33" i="9"/>
  <c r="Q32" i="9"/>
  <c r="P32" i="9"/>
  <c r="O32" i="9"/>
  <c r="N32" i="9"/>
  <c r="K32" i="9"/>
  <c r="J32" i="9"/>
  <c r="G32" i="9"/>
  <c r="F32" i="9"/>
  <c r="Q31" i="9"/>
  <c r="P31" i="9"/>
  <c r="O31" i="9"/>
  <c r="N31" i="9"/>
  <c r="K31" i="9"/>
  <c r="J31" i="9"/>
  <c r="G31" i="9"/>
  <c r="F31" i="9"/>
  <c r="Q30" i="9"/>
  <c r="P30" i="9"/>
  <c r="O30" i="9"/>
  <c r="N30" i="9"/>
  <c r="K30" i="9"/>
  <c r="J30" i="9"/>
  <c r="G30" i="9"/>
  <c r="F30" i="9"/>
  <c r="Q29" i="9"/>
  <c r="P29" i="9"/>
  <c r="O29" i="9"/>
  <c r="N29" i="9"/>
  <c r="K29" i="9"/>
  <c r="J29" i="9"/>
  <c r="G29" i="9"/>
  <c r="F29" i="9"/>
  <c r="Q28" i="9"/>
  <c r="P28" i="9"/>
  <c r="O28" i="9"/>
  <c r="N28" i="9"/>
  <c r="K28" i="9"/>
  <c r="J28" i="9"/>
  <c r="G28" i="9"/>
  <c r="F28" i="9"/>
  <c r="Q27" i="9"/>
  <c r="P27" i="9"/>
  <c r="O27" i="9"/>
  <c r="N27" i="9"/>
  <c r="K27" i="9"/>
  <c r="J27" i="9"/>
  <c r="G27" i="9"/>
  <c r="F27" i="9"/>
  <c r="Q26" i="9"/>
  <c r="P26" i="9"/>
  <c r="O26" i="9"/>
  <c r="N26" i="9"/>
  <c r="K26" i="9"/>
  <c r="J26" i="9"/>
  <c r="G26" i="9"/>
  <c r="F26" i="9"/>
  <c r="Q25" i="9"/>
  <c r="P25" i="9"/>
  <c r="O25" i="9"/>
  <c r="N25" i="9"/>
  <c r="K25" i="9"/>
  <c r="J25" i="9"/>
  <c r="G25" i="9"/>
  <c r="F25" i="9"/>
  <c r="Q24" i="9"/>
  <c r="P24" i="9"/>
  <c r="O24" i="9"/>
  <c r="N24" i="9"/>
  <c r="K24" i="9"/>
  <c r="G24" i="9"/>
  <c r="F24" i="9"/>
  <c r="Q23" i="9"/>
  <c r="P23" i="9"/>
  <c r="O23" i="9"/>
  <c r="N23" i="9"/>
  <c r="K23" i="9"/>
  <c r="J23" i="9"/>
  <c r="G23" i="9"/>
  <c r="F23" i="9"/>
  <c r="Q22" i="9"/>
  <c r="P22" i="9"/>
  <c r="O22" i="9"/>
  <c r="N22" i="9"/>
  <c r="K22" i="9"/>
  <c r="J22" i="9"/>
  <c r="G22" i="9"/>
  <c r="F22" i="9"/>
  <c r="Q21" i="9"/>
  <c r="P21" i="9"/>
  <c r="O21" i="9"/>
  <c r="N21" i="9"/>
  <c r="K21" i="9"/>
  <c r="J21" i="9"/>
  <c r="G21" i="9"/>
  <c r="F21" i="9"/>
  <c r="Q20" i="9"/>
  <c r="P20" i="9"/>
  <c r="O20" i="9"/>
  <c r="N20" i="9"/>
  <c r="K20" i="9"/>
  <c r="J20" i="9"/>
  <c r="G20" i="9"/>
  <c r="F20" i="9"/>
  <c r="Q19" i="9"/>
  <c r="P19" i="9"/>
  <c r="O19" i="9"/>
  <c r="N19" i="9"/>
  <c r="K19" i="9"/>
  <c r="J19" i="9"/>
  <c r="G19" i="9"/>
  <c r="F19" i="9"/>
  <c r="Q18" i="9"/>
  <c r="P18" i="9"/>
  <c r="O18" i="9"/>
  <c r="N18" i="9"/>
  <c r="K18" i="9"/>
  <c r="J18" i="9"/>
  <c r="G18" i="9"/>
  <c r="F18" i="9"/>
  <c r="Q17" i="9"/>
  <c r="P17" i="9"/>
  <c r="O17" i="9"/>
  <c r="N17" i="9"/>
  <c r="K17" i="9"/>
  <c r="J17" i="9"/>
  <c r="G17" i="9"/>
  <c r="F17" i="9"/>
  <c r="Q16" i="9"/>
  <c r="P16" i="9"/>
  <c r="O16" i="9"/>
  <c r="N16" i="9"/>
  <c r="K16" i="9"/>
  <c r="J16" i="9"/>
  <c r="G16" i="9"/>
  <c r="F16" i="9"/>
  <c r="Q15" i="9"/>
  <c r="P15" i="9"/>
  <c r="O15" i="9"/>
  <c r="N15" i="9"/>
  <c r="K15" i="9"/>
  <c r="J15" i="9"/>
  <c r="G15" i="9"/>
  <c r="F15" i="9"/>
  <c r="Q14" i="9"/>
  <c r="P14" i="9"/>
  <c r="O14" i="9"/>
  <c r="N14" i="9"/>
  <c r="K14" i="9"/>
  <c r="J14" i="9"/>
  <c r="G14" i="9"/>
  <c r="F14" i="9"/>
  <c r="Q13" i="9"/>
  <c r="P13" i="9"/>
  <c r="O13" i="9"/>
  <c r="N13" i="9"/>
  <c r="K13" i="9"/>
  <c r="J13" i="9"/>
  <c r="G13" i="9"/>
  <c r="F13" i="9"/>
  <c r="Q12" i="9"/>
  <c r="P12" i="9"/>
  <c r="O12" i="9"/>
  <c r="N12" i="9"/>
  <c r="K12" i="9"/>
  <c r="J12" i="9"/>
  <c r="G12" i="9"/>
  <c r="F12" i="9"/>
  <c r="Q11" i="9"/>
  <c r="P11" i="9"/>
  <c r="O11" i="9"/>
  <c r="N11" i="9"/>
  <c r="K11" i="9"/>
  <c r="J11" i="9"/>
  <c r="G11" i="9"/>
  <c r="F11" i="9"/>
  <c r="Q10" i="9"/>
  <c r="P10" i="9"/>
  <c r="O10" i="9"/>
  <c r="N10" i="9"/>
  <c r="K10" i="9"/>
  <c r="J10" i="9"/>
  <c r="G10" i="9"/>
  <c r="F10" i="9"/>
  <c r="Q9" i="9"/>
  <c r="P9" i="9"/>
  <c r="O9" i="9"/>
  <c r="N9" i="9"/>
  <c r="K9" i="9"/>
  <c r="J9" i="9"/>
  <c r="G9" i="9"/>
  <c r="F9" i="9"/>
  <c r="Q8" i="9"/>
  <c r="P8" i="9"/>
  <c r="O8" i="9"/>
  <c r="N8" i="9"/>
  <c r="K8" i="9"/>
  <c r="J8" i="9"/>
  <c r="G8" i="9"/>
  <c r="F8" i="9"/>
  <c r="Q7" i="9"/>
  <c r="P7" i="9"/>
  <c r="O7" i="9"/>
  <c r="N7" i="9"/>
  <c r="K7" i="9"/>
  <c r="J7" i="9"/>
  <c r="G7" i="9"/>
  <c r="F7" i="9"/>
  <c r="N6" i="9"/>
  <c r="O6" i="9" s="1"/>
  <c r="P6" i="9" s="1"/>
  <c r="J6" i="9"/>
  <c r="K6" i="9" s="1"/>
  <c r="F6" i="9"/>
  <c r="G6" i="9" s="1"/>
  <c r="N5" i="9"/>
  <c r="O5" i="9" s="1"/>
  <c r="P5" i="9" s="1"/>
  <c r="Q5" i="9" s="1"/>
  <c r="J5" i="9"/>
  <c r="K5" i="9" s="1"/>
  <c r="F5" i="9"/>
  <c r="G5" i="9" s="1"/>
  <c r="J36" i="3"/>
  <c r="J31" i="3"/>
  <c r="J32" i="3"/>
  <c r="J33" i="3"/>
  <c r="J34" i="3"/>
  <c r="J35" i="3"/>
  <c r="K31" i="3"/>
  <c r="K32" i="3"/>
  <c r="K33" i="3"/>
  <c r="K34" i="3"/>
  <c r="K35" i="3"/>
  <c r="K36" i="3"/>
  <c r="J9" i="3"/>
  <c r="J6" i="3"/>
  <c r="J7" i="3"/>
  <c r="J8" i="3"/>
  <c r="J13" i="3"/>
  <c r="J14" i="3"/>
  <c r="J15" i="3"/>
  <c r="J17" i="3"/>
  <c r="J18" i="3"/>
  <c r="J19" i="3"/>
  <c r="J20" i="3"/>
  <c r="J21" i="3"/>
  <c r="J22" i="3"/>
  <c r="J24" i="3"/>
  <c r="J25" i="3"/>
  <c r="J26" i="3"/>
  <c r="J27" i="3"/>
  <c r="J28" i="3"/>
  <c r="J29" i="3"/>
  <c r="J30" i="3"/>
  <c r="F6" i="3"/>
  <c r="F5" i="3"/>
  <c r="J5" i="3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7" i="2"/>
  <c r="G28" i="2"/>
  <c r="G29" i="2"/>
  <c r="G30" i="2"/>
  <c r="G31" i="2"/>
  <c r="G32" i="2"/>
  <c r="G33" i="2"/>
  <c r="G34" i="2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G26" i="2" s="1"/>
  <c r="F27" i="2"/>
  <c r="F28" i="2"/>
  <c r="F29" i="2"/>
  <c r="F30" i="2"/>
  <c r="F31" i="2"/>
  <c r="F32" i="2"/>
  <c r="F33" i="2"/>
  <c r="F34" i="2"/>
  <c r="L5" i="7"/>
  <c r="L6" i="7"/>
  <c r="L7" i="7"/>
  <c r="L8" i="7"/>
  <c r="L9" i="7"/>
  <c r="L10" i="7"/>
  <c r="L11" i="7"/>
  <c r="M7" i="7" s="1"/>
  <c r="L12" i="7"/>
  <c r="L13" i="7"/>
  <c r="L14" i="7"/>
  <c r="L15" i="7"/>
  <c r="L16" i="7"/>
  <c r="L17" i="7"/>
  <c r="L18" i="7"/>
  <c r="L19" i="7"/>
  <c r="L20" i="7"/>
  <c r="M20" i="7" s="1"/>
  <c r="L21" i="7"/>
  <c r="L22" i="7"/>
  <c r="L23" i="7"/>
  <c r="L24" i="7"/>
  <c r="L25" i="7"/>
  <c r="L26" i="7"/>
  <c r="L27" i="7"/>
  <c r="L28" i="7"/>
  <c r="M28" i="7" s="1"/>
  <c r="L29" i="7"/>
  <c r="L30" i="7"/>
  <c r="L4" i="7"/>
  <c r="M31" i="7"/>
  <c r="Q6" i="9" l="1"/>
  <c r="M8" i="7"/>
  <c r="M23" i="7"/>
  <c r="M15" i="7"/>
  <c r="M30" i="7"/>
  <c r="M22" i="7"/>
  <c r="M14" i="7"/>
  <c r="M6" i="7"/>
  <c r="M21" i="7"/>
  <c r="M5" i="7"/>
  <c r="M29" i="7"/>
  <c r="M13" i="7"/>
  <c r="M12" i="7"/>
  <c r="M27" i="7"/>
  <c r="M19" i="7"/>
  <c r="M11" i="7"/>
  <c r="M26" i="7"/>
  <c r="M18" i="7"/>
  <c r="M10" i="7"/>
  <c r="M4" i="7"/>
  <c r="M25" i="7"/>
  <c r="M17" i="7"/>
  <c r="M9" i="7"/>
  <c r="M32" i="7"/>
  <c r="M24" i="7"/>
  <c r="M16" i="7"/>
  <c r="L5" i="6" l="1"/>
  <c r="M5" i="6" s="1"/>
  <c r="L6" i="6"/>
  <c r="M6" i="6" s="1"/>
  <c r="L7" i="6"/>
  <c r="M7" i="6" s="1"/>
  <c r="L8" i="6"/>
  <c r="M8" i="6" s="1"/>
  <c r="L9" i="6"/>
  <c r="M9" i="6" s="1"/>
  <c r="L4" i="6"/>
  <c r="M4" i="6" s="1"/>
  <c r="L13" i="5"/>
  <c r="L12" i="5"/>
  <c r="L5" i="5"/>
  <c r="L6" i="5"/>
  <c r="L7" i="5"/>
  <c r="L4" i="5"/>
  <c r="L9" i="5"/>
  <c r="L8" i="5"/>
  <c r="L10" i="5"/>
  <c r="L14" i="5"/>
  <c r="L15" i="5"/>
  <c r="L11" i="5"/>
  <c r="F5" i="2"/>
  <c r="G5" i="2" s="1"/>
  <c r="J5" i="2"/>
  <c r="K5" i="2" s="1"/>
  <c r="N5" i="2"/>
  <c r="O5" i="2" s="1"/>
  <c r="N6" i="2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N26" i="2"/>
  <c r="O26" i="2"/>
  <c r="N27" i="2"/>
  <c r="O27" i="2"/>
  <c r="N28" i="2"/>
  <c r="O28" i="2"/>
  <c r="N29" i="2"/>
  <c r="O29" i="2"/>
  <c r="N30" i="2"/>
  <c r="O30" i="2"/>
  <c r="N31" i="2"/>
  <c r="O31" i="2"/>
  <c r="N32" i="2"/>
  <c r="O32" i="2"/>
  <c r="N33" i="2"/>
  <c r="O33" i="2"/>
  <c r="N34" i="2"/>
  <c r="O34" i="2"/>
  <c r="Q12" i="2"/>
  <c r="Q13" i="2"/>
  <c r="Q14" i="2"/>
  <c r="Q15" i="2"/>
  <c r="F8" i="1"/>
  <c r="G8" i="1" s="1"/>
  <c r="F9" i="1"/>
  <c r="G9" i="1" s="1"/>
  <c r="F10" i="1"/>
  <c r="G10" i="1" s="1"/>
  <c r="F11" i="1"/>
  <c r="G11" i="1" s="1"/>
  <c r="F12" i="1"/>
  <c r="F13" i="1"/>
  <c r="F14" i="1"/>
  <c r="F15" i="1"/>
  <c r="F16" i="1"/>
  <c r="F17" i="1"/>
  <c r="F18" i="1"/>
  <c r="F19" i="1"/>
  <c r="Q18" i="1"/>
  <c r="Q19" i="1"/>
  <c r="Q20" i="1"/>
  <c r="Q21" i="1"/>
  <c r="Q22" i="1"/>
  <c r="Q23" i="1"/>
  <c r="Q24" i="1"/>
  <c r="M8" i="5" l="1"/>
  <c r="M9" i="5"/>
  <c r="M14" i="5"/>
  <c r="M13" i="5"/>
  <c r="M7" i="5"/>
  <c r="M15" i="5"/>
  <c r="M5" i="5"/>
  <c r="M6" i="5"/>
  <c r="M11" i="5"/>
  <c r="M10" i="5"/>
  <c r="M4" i="5"/>
  <c r="M12" i="5"/>
  <c r="K9" i="3"/>
  <c r="L9" i="3" s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K25" i="3"/>
  <c r="L25" i="3" s="1"/>
  <c r="K26" i="3"/>
  <c r="K27" i="3"/>
  <c r="K28" i="3"/>
  <c r="K29" i="3"/>
  <c r="K30" i="3"/>
  <c r="K6" i="3"/>
  <c r="K7" i="3"/>
  <c r="L7" i="3" s="1"/>
  <c r="K8" i="3"/>
  <c r="L8" i="3" s="1"/>
  <c r="K10" i="3"/>
  <c r="L10" i="3" s="1"/>
  <c r="K11" i="3"/>
  <c r="L11" i="3" s="1"/>
  <c r="K12" i="3"/>
  <c r="L12" i="3" s="1"/>
  <c r="K13" i="3"/>
  <c r="L13" i="3" s="1"/>
  <c r="K14" i="3"/>
  <c r="L14" i="3" s="1"/>
  <c r="K15" i="3"/>
  <c r="L15" i="3" s="1"/>
  <c r="K16" i="3"/>
  <c r="L16" i="3" s="1"/>
  <c r="K17" i="3"/>
  <c r="L17" i="3" s="1"/>
  <c r="K18" i="3"/>
  <c r="L18" i="3" s="1"/>
  <c r="K19" i="3"/>
  <c r="L19" i="3" s="1"/>
  <c r="K20" i="3"/>
  <c r="L20" i="3" s="1"/>
  <c r="K21" i="3"/>
  <c r="L21" i="3" s="1"/>
  <c r="K22" i="3"/>
  <c r="L22" i="3" s="1"/>
  <c r="K24" i="3"/>
  <c r="L24" i="3" s="1"/>
  <c r="P34" i="4"/>
  <c r="O34" i="4"/>
  <c r="N34" i="4"/>
  <c r="M34" i="4"/>
  <c r="J34" i="4"/>
  <c r="I34" i="4"/>
  <c r="F34" i="4"/>
  <c r="E34" i="4"/>
  <c r="P33" i="4"/>
  <c r="O33" i="4"/>
  <c r="N33" i="4"/>
  <c r="M33" i="4"/>
  <c r="J33" i="4"/>
  <c r="I33" i="4"/>
  <c r="F33" i="4"/>
  <c r="E33" i="4"/>
  <c r="P32" i="4"/>
  <c r="O32" i="4"/>
  <c r="N32" i="4"/>
  <c r="M32" i="4"/>
  <c r="J32" i="4"/>
  <c r="I32" i="4"/>
  <c r="F32" i="4"/>
  <c r="E32" i="4"/>
  <c r="P31" i="4"/>
  <c r="O31" i="4"/>
  <c r="N31" i="4"/>
  <c r="M31" i="4"/>
  <c r="J31" i="4"/>
  <c r="I31" i="4"/>
  <c r="F31" i="4"/>
  <c r="E31" i="4"/>
  <c r="P30" i="4"/>
  <c r="O30" i="4"/>
  <c r="N30" i="4"/>
  <c r="M30" i="4"/>
  <c r="J30" i="4"/>
  <c r="I30" i="4"/>
  <c r="F30" i="4"/>
  <c r="E30" i="4"/>
  <c r="P29" i="4"/>
  <c r="O29" i="4"/>
  <c r="N29" i="4"/>
  <c r="M29" i="4"/>
  <c r="J29" i="4"/>
  <c r="I29" i="4"/>
  <c r="F29" i="4"/>
  <c r="E29" i="4"/>
  <c r="P28" i="4"/>
  <c r="O28" i="4"/>
  <c r="N28" i="4"/>
  <c r="M28" i="4"/>
  <c r="J28" i="4"/>
  <c r="I28" i="4"/>
  <c r="F28" i="4"/>
  <c r="E28" i="4"/>
  <c r="P27" i="4"/>
  <c r="O27" i="4"/>
  <c r="N27" i="4"/>
  <c r="M27" i="4"/>
  <c r="J27" i="4"/>
  <c r="I27" i="4"/>
  <c r="F27" i="4"/>
  <c r="E27" i="4"/>
  <c r="P26" i="4"/>
  <c r="O26" i="4"/>
  <c r="N26" i="4"/>
  <c r="M26" i="4"/>
  <c r="J26" i="4"/>
  <c r="I26" i="4"/>
  <c r="F26" i="4"/>
  <c r="E26" i="4"/>
  <c r="P25" i="4"/>
  <c r="O25" i="4"/>
  <c r="N25" i="4"/>
  <c r="M25" i="4"/>
  <c r="J25" i="4"/>
  <c r="I25" i="4"/>
  <c r="F25" i="4"/>
  <c r="E25" i="4"/>
  <c r="P24" i="4"/>
  <c r="O24" i="4"/>
  <c r="N24" i="4"/>
  <c r="M24" i="4"/>
  <c r="J24" i="4"/>
  <c r="I24" i="4"/>
  <c r="F24" i="4"/>
  <c r="E24" i="4"/>
  <c r="P23" i="4"/>
  <c r="O23" i="4"/>
  <c r="N23" i="4"/>
  <c r="M23" i="4"/>
  <c r="J23" i="4"/>
  <c r="I23" i="4"/>
  <c r="F23" i="4"/>
  <c r="E23" i="4"/>
  <c r="P22" i="4"/>
  <c r="O22" i="4"/>
  <c r="N22" i="4"/>
  <c r="M22" i="4"/>
  <c r="J22" i="4"/>
  <c r="I22" i="4"/>
  <c r="F22" i="4"/>
  <c r="E22" i="4"/>
  <c r="P21" i="4"/>
  <c r="O21" i="4"/>
  <c r="N21" i="4"/>
  <c r="M21" i="4"/>
  <c r="J21" i="4"/>
  <c r="I21" i="4"/>
  <c r="F21" i="4"/>
  <c r="E21" i="4"/>
  <c r="P20" i="4"/>
  <c r="O20" i="4"/>
  <c r="N20" i="4"/>
  <c r="M20" i="4"/>
  <c r="J20" i="4"/>
  <c r="I20" i="4"/>
  <c r="F20" i="4"/>
  <c r="E20" i="4"/>
  <c r="P19" i="4"/>
  <c r="O19" i="4"/>
  <c r="N19" i="4"/>
  <c r="M19" i="4"/>
  <c r="J19" i="4"/>
  <c r="I19" i="4"/>
  <c r="F19" i="4"/>
  <c r="E19" i="4"/>
  <c r="P18" i="4"/>
  <c r="O18" i="4"/>
  <c r="N18" i="4"/>
  <c r="M18" i="4"/>
  <c r="J18" i="4"/>
  <c r="I18" i="4"/>
  <c r="F18" i="4"/>
  <c r="E18" i="4"/>
  <c r="P17" i="4"/>
  <c r="O17" i="4"/>
  <c r="N17" i="4"/>
  <c r="M17" i="4"/>
  <c r="J17" i="4"/>
  <c r="I17" i="4"/>
  <c r="F17" i="4"/>
  <c r="E17" i="4"/>
  <c r="P16" i="4"/>
  <c r="O16" i="4"/>
  <c r="N16" i="4"/>
  <c r="M16" i="4"/>
  <c r="J16" i="4"/>
  <c r="I16" i="4"/>
  <c r="F16" i="4"/>
  <c r="E16" i="4"/>
  <c r="M15" i="4"/>
  <c r="N15" i="4" s="1"/>
  <c r="I15" i="4"/>
  <c r="J15" i="4" s="1"/>
  <c r="E15" i="4"/>
  <c r="F15" i="4" s="1"/>
  <c r="M12" i="4"/>
  <c r="N12" i="4" s="1"/>
  <c r="I12" i="4"/>
  <c r="J12" i="4" s="1"/>
  <c r="E12" i="4"/>
  <c r="F12" i="4" s="1"/>
  <c r="M10" i="4"/>
  <c r="N10" i="4" s="1"/>
  <c r="I10" i="4"/>
  <c r="J10" i="4" s="1"/>
  <c r="E10" i="4"/>
  <c r="F10" i="4" s="1"/>
  <c r="M14" i="4"/>
  <c r="N14" i="4" s="1"/>
  <c r="I14" i="4"/>
  <c r="J14" i="4" s="1"/>
  <c r="E14" i="4"/>
  <c r="F14" i="4" s="1"/>
  <c r="M8" i="4"/>
  <c r="N8" i="4" s="1"/>
  <c r="I8" i="4"/>
  <c r="J8" i="4" s="1"/>
  <c r="E8" i="4"/>
  <c r="F8" i="4" s="1"/>
  <c r="M6" i="4"/>
  <c r="N6" i="4" s="1"/>
  <c r="I6" i="4"/>
  <c r="J6" i="4" s="1"/>
  <c r="E6" i="4"/>
  <c r="F6" i="4" s="1"/>
  <c r="M13" i="4"/>
  <c r="N13" i="4" s="1"/>
  <c r="I13" i="4"/>
  <c r="J13" i="4" s="1"/>
  <c r="E13" i="4"/>
  <c r="F13" i="4" s="1"/>
  <c r="M7" i="4"/>
  <c r="N7" i="4" s="1"/>
  <c r="I7" i="4"/>
  <c r="J7" i="4" s="1"/>
  <c r="E7" i="4"/>
  <c r="F7" i="4" s="1"/>
  <c r="M5" i="4"/>
  <c r="N5" i="4" s="1"/>
  <c r="I5" i="4"/>
  <c r="J5" i="4" s="1"/>
  <c r="E5" i="4"/>
  <c r="F5" i="4" s="1"/>
  <c r="M9" i="4"/>
  <c r="N9" i="4" s="1"/>
  <c r="I9" i="4"/>
  <c r="J9" i="4" s="1"/>
  <c r="E9" i="4"/>
  <c r="F9" i="4" s="1"/>
  <c r="M11" i="4"/>
  <c r="N11" i="4" s="1"/>
  <c r="I11" i="4"/>
  <c r="J11" i="4" s="1"/>
  <c r="E11" i="4"/>
  <c r="F11" i="4" s="1"/>
  <c r="O8" i="4" l="1"/>
  <c r="O15" i="4"/>
  <c r="O5" i="4"/>
  <c r="O7" i="4"/>
  <c r="O14" i="4"/>
  <c r="O9" i="4"/>
  <c r="O6" i="4"/>
  <c r="O12" i="4"/>
  <c r="O11" i="4"/>
  <c r="P15" i="4" s="1"/>
  <c r="O13" i="4"/>
  <c r="O10" i="4"/>
  <c r="P10" i="4" s="1"/>
  <c r="P5" i="4" l="1"/>
  <c r="P9" i="4"/>
  <c r="P7" i="4"/>
  <c r="P8" i="4"/>
  <c r="P13" i="4"/>
  <c r="P12" i="4"/>
  <c r="P11" i="4"/>
  <c r="P6" i="4"/>
  <c r="P14" i="4"/>
  <c r="G6" i="3" l="1"/>
  <c r="L6" i="3" s="1"/>
  <c r="G5" i="3"/>
  <c r="K5" i="3"/>
  <c r="L5" i="3" l="1"/>
  <c r="Q34" i="2"/>
  <c r="P34" i="2"/>
  <c r="Q33" i="2"/>
  <c r="P33" i="2"/>
  <c r="Q32" i="2"/>
  <c r="P32" i="2"/>
  <c r="Q31" i="2"/>
  <c r="P31" i="2"/>
  <c r="Q30" i="2"/>
  <c r="P30" i="2"/>
  <c r="Q29" i="2"/>
  <c r="P29" i="2"/>
  <c r="Q28" i="2"/>
  <c r="P28" i="2"/>
  <c r="Q27" i="2"/>
  <c r="P27" i="2"/>
  <c r="Q26" i="2"/>
  <c r="P26" i="2"/>
  <c r="Q25" i="2"/>
  <c r="P25" i="2"/>
  <c r="Q24" i="2"/>
  <c r="P24" i="2"/>
  <c r="Q23" i="2"/>
  <c r="P23" i="2"/>
  <c r="Q22" i="2"/>
  <c r="P22" i="2"/>
  <c r="Q21" i="2"/>
  <c r="P21" i="2"/>
  <c r="Q20" i="2"/>
  <c r="P20" i="2"/>
  <c r="Q19" i="2"/>
  <c r="P19" i="2"/>
  <c r="Q18" i="2"/>
  <c r="P18" i="2"/>
  <c r="Q17" i="2"/>
  <c r="P17" i="2"/>
  <c r="Q16" i="2"/>
  <c r="P16" i="2"/>
  <c r="P15" i="2"/>
  <c r="P14" i="2"/>
  <c r="P13" i="2"/>
  <c r="P12" i="2"/>
  <c r="P11" i="2"/>
  <c r="M23" i="3" l="1"/>
  <c r="M19" i="3"/>
  <c r="M20" i="3"/>
  <c r="M24" i="3"/>
  <c r="M25" i="3"/>
  <c r="M12" i="3"/>
  <c r="M13" i="3"/>
  <c r="M16" i="3"/>
  <c r="M17" i="3"/>
  <c r="M15" i="3"/>
  <c r="M14" i="3"/>
  <c r="M18" i="3"/>
  <c r="M8" i="3"/>
  <c r="M11" i="3"/>
  <c r="M5" i="3"/>
  <c r="M9" i="3"/>
  <c r="P6" i="2"/>
  <c r="P10" i="2"/>
  <c r="P5" i="2"/>
  <c r="P9" i="2"/>
  <c r="P8" i="2"/>
  <c r="P7" i="2"/>
  <c r="Q25" i="1"/>
  <c r="Q26" i="1"/>
  <c r="Q27" i="1"/>
  <c r="Q28" i="1"/>
  <c r="Q29" i="1"/>
  <c r="Q30" i="1"/>
  <c r="Q31" i="1"/>
  <c r="Q32" i="1"/>
  <c r="Q33" i="1"/>
  <c r="Q34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N15" i="1"/>
  <c r="O15" i="1" s="1"/>
  <c r="N16" i="1"/>
  <c r="N17" i="1"/>
  <c r="O17" i="1" s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5" i="1"/>
  <c r="O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5" i="1"/>
  <c r="K5" i="1" s="1"/>
  <c r="F6" i="1"/>
  <c r="G6" i="1" s="1"/>
  <c r="F7" i="1"/>
  <c r="G7" i="1" s="1"/>
  <c r="G12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5" i="1"/>
  <c r="G5" i="1" s="1"/>
  <c r="Q7" i="2" l="1"/>
  <c r="P17" i="1"/>
  <c r="Q11" i="2"/>
  <c r="O16" i="1"/>
  <c r="P16" i="1" s="1"/>
  <c r="P15" i="1"/>
  <c r="O14" i="1"/>
  <c r="P14" i="1" s="1"/>
  <c r="P8" i="1"/>
  <c r="P10" i="1"/>
  <c r="P6" i="1"/>
  <c r="P7" i="1"/>
  <c r="Q6" i="2"/>
  <c r="Q5" i="2"/>
  <c r="P11" i="1"/>
  <c r="P13" i="1"/>
  <c r="P9" i="1"/>
  <c r="P5" i="1"/>
  <c r="P12" i="1"/>
  <c r="Q17" i="1" l="1"/>
  <c r="Q16" i="1"/>
  <c r="Q13" i="1"/>
  <c r="Q7" i="1"/>
  <c r="Q9" i="1"/>
  <c r="Q12" i="1"/>
  <c r="Q15" i="1"/>
  <c r="Q10" i="1"/>
  <c r="Q14" i="1"/>
</calcChain>
</file>

<file path=xl/sharedStrings.xml><?xml version="1.0" encoding="utf-8"?>
<sst xmlns="http://schemas.openxmlformats.org/spreadsheetml/2006/main" count="272" uniqueCount="99">
  <si>
    <t>Vārds, uzvārds</t>
  </si>
  <si>
    <t>Nr.p.k.</t>
  </si>
  <si>
    <t>2.vingr. punkti</t>
  </si>
  <si>
    <t>3.vingr. punkti</t>
  </si>
  <si>
    <t>1.vingr. punkti</t>
  </si>
  <si>
    <t>Vieta</t>
  </si>
  <si>
    <t>1.vingr. desm. skaits</t>
  </si>
  <si>
    <t>1.vingr.Vieta</t>
  </si>
  <si>
    <t>1.vingr. Punkti kopā</t>
  </si>
  <si>
    <t>2.vingr. desm. skaits</t>
  </si>
  <si>
    <t>2.vingr.Vieta</t>
  </si>
  <si>
    <t>2.vingr. Punkti kopā</t>
  </si>
  <si>
    <t>3.vingr. desm. skaits</t>
  </si>
  <si>
    <t>3.vingr.Vieta</t>
  </si>
  <si>
    <t>3.vingr. Punkti kopā</t>
  </si>
  <si>
    <t>Punkti kopā</t>
  </si>
  <si>
    <t>Galvenais Tiesnesis: Andris Sosnars</t>
  </si>
  <si>
    <t>Andrejs Leonovičs</t>
  </si>
  <si>
    <t>Reinis Upītis</t>
  </si>
  <si>
    <t>Māris Rožāns</t>
  </si>
  <si>
    <t>Keita Rožāne</t>
  </si>
  <si>
    <t>Kristīne Ertmane</t>
  </si>
  <si>
    <t>Haralds Upītis</t>
  </si>
  <si>
    <t>Bruno Braunšteins</t>
  </si>
  <si>
    <t>Juris Poga</t>
  </si>
  <si>
    <t>Ivars upītis</t>
  </si>
  <si>
    <t>Aleksejs Leonovičs</t>
  </si>
  <si>
    <t>3.vingr.augstākais</t>
  </si>
  <si>
    <t>2.vingr.augstākais</t>
  </si>
  <si>
    <t>1.vingr.augstākais</t>
  </si>
  <si>
    <t xml:space="preserve"> Rita Pučekaite</t>
  </si>
  <si>
    <t xml:space="preserve">VĪRIEŠI </t>
  </si>
  <si>
    <t>SIEVIETES</t>
  </si>
  <si>
    <t>Miks Ričards Zubkovskis</t>
  </si>
  <si>
    <t>Matīss Avots</t>
  </si>
  <si>
    <t>Ivars Upītis</t>
  </si>
  <si>
    <t>Rita Pučekaite</t>
  </si>
  <si>
    <t>Inta Jankovska</t>
  </si>
  <si>
    <t>Evelīna Nagornaja</t>
  </si>
  <si>
    <t>Ilvars Liepiņš</t>
  </si>
  <si>
    <t>Jānis Avots</t>
  </si>
  <si>
    <t>Paula Reinholde</t>
  </si>
  <si>
    <t>Uldis Šķēle</t>
  </si>
  <si>
    <t>Aija Konrāde</t>
  </si>
  <si>
    <t>Raivis Rengelis</t>
  </si>
  <si>
    <t>Igors Gailišs</t>
  </si>
  <si>
    <t>Kaspars Bajalis</t>
  </si>
  <si>
    <t>Valdis Zibailo</t>
  </si>
  <si>
    <t>Genadijs Klementjevs</t>
  </si>
  <si>
    <t>Mārtiņš Sedelnieks</t>
  </si>
  <si>
    <t>Bruno Babincevs</t>
  </si>
  <si>
    <t>Gints Kļaviņš</t>
  </si>
  <si>
    <t>Aivars Reimanis</t>
  </si>
  <si>
    <t>Andis Kajons</t>
  </si>
  <si>
    <t>Artjoms Aleksejenkovs</t>
  </si>
  <si>
    <t>Aksels Kaimiņš</t>
  </si>
  <si>
    <t>Māris Alksnis</t>
  </si>
  <si>
    <t>Jānis Rudzis</t>
  </si>
  <si>
    <t>Atis Ratnieks</t>
  </si>
  <si>
    <t>Evija Rudze</t>
  </si>
  <si>
    <t>Jānis Ošiņš</t>
  </si>
  <si>
    <t>Imants Kalniņš</t>
  </si>
  <si>
    <t>Guntis Valters</t>
  </si>
  <si>
    <t>1. posms 1. vingrinājums</t>
  </si>
  <si>
    <t>1. posms 2. vingrinājums</t>
  </si>
  <si>
    <t>1. posms 3. vingrinājums</t>
  </si>
  <si>
    <t>2. posms 1. vingrinājums</t>
  </si>
  <si>
    <t>2. posms 2. vingrinājums</t>
  </si>
  <si>
    <t>2. posms 3. vingrinājums</t>
  </si>
  <si>
    <t>3. posms 1. vingrinājums</t>
  </si>
  <si>
    <t>3. posms 2. vingrinājums</t>
  </si>
  <si>
    <t>3. posms 3. vingrinājums</t>
  </si>
  <si>
    <t>Arnis Birze</t>
  </si>
  <si>
    <t>Rolands Rudzis</t>
  </si>
  <si>
    <t>Aivis Keišs</t>
  </si>
  <si>
    <t>Edmunds Zvegincevs</t>
  </si>
  <si>
    <t>Dzimšanas gads</t>
  </si>
  <si>
    <t>OGRES NSC 2024.GADA KAUSA IZCĪŅA LIETIŠĶAJĀ ŠAUŠANĀ 1.POSMS</t>
  </si>
  <si>
    <t>Ogre 28.09.2024</t>
  </si>
  <si>
    <t>Ēriks Bubko</t>
  </si>
  <si>
    <t>Raimonds Lozda</t>
  </si>
  <si>
    <t>Ģirts Dambis</t>
  </si>
  <si>
    <t>OGRES NOVADA 2025.GADA ATKLĀTAIS ČEMPIONĀTS LOŽU ŠAUŠANĀ</t>
  </si>
  <si>
    <t>Ogre 20.09.2025.</t>
  </si>
  <si>
    <t>OGRES NOVADA 2025.GADA ATKLĀTAIS ČEMPIONĀTS LIETIŠĶAJĀ ŠAUŠANĀ</t>
  </si>
  <si>
    <t>OGRES NOVADA 2025.GADA ATKLĀTAIS ČEMPIONĀTS LIETIŠĶAJĀ ŠAUŠANĀ 1.POSMS</t>
  </si>
  <si>
    <t>Kristīne Meijere</t>
  </si>
  <si>
    <t>Aleksejs Leonovičš</t>
  </si>
  <si>
    <t xml:space="preserve">Jānis Osiņš </t>
  </si>
  <si>
    <t>Jēkabs Troska</t>
  </si>
  <si>
    <t>Laila Miķelsone</t>
  </si>
  <si>
    <t>Kristīne Valnere</t>
  </si>
  <si>
    <t>Madara Tauriņa</t>
  </si>
  <si>
    <t>Iveta Atslēdziņa</t>
  </si>
  <si>
    <t>Patrīcija Valnere</t>
  </si>
  <si>
    <t>2.vieta</t>
  </si>
  <si>
    <t>3. vieta</t>
  </si>
  <si>
    <t>4. vieta</t>
  </si>
  <si>
    <t>5. vieta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</si>
</sst>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scheme val="minor"/>
    </font>
    <font>
      <sz val="12"/>
      <color theme="4" tint="-0.49998474074526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color rgb="FF00610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6100"/>
      <name val="Times New Roman"/>
      <family val="1"/>
      <charset val="186"/>
    </font>
    <font>
      <sz val="12"/>
      <color theme="4" tint="-0.249977111117893"/>
      <name val="Times New Roman"/>
      <family val="1"/>
      <charset val="186"/>
    </font>
    <font>
      <b/>
      <sz val="12"/>
      <color theme="4" tint="-0.249977111117893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Times New Roman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8" fillId="2" borderId="0" applyNumberFormat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0" xfId="0" applyBorder="1"/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0" xfId="0" applyFont="1"/>
    <xf numFmtId="0" fontId="3" fillId="0" borderId="14" xfId="0" applyFont="1" applyBorder="1" applyAlignment="1">
      <alignment horizontal="center" vertical="center" wrapText="1"/>
    </xf>
    <xf numFmtId="0" fontId="4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2" borderId="15" xfId="1" applyBorder="1" applyAlignment="1">
      <alignment horizontal="center" vertical="center" wrapText="1"/>
    </xf>
    <xf numFmtId="0" fontId="8" fillId="2" borderId="4" xfId="1" applyBorder="1" applyAlignment="1">
      <alignment horizontal="center" vertical="center" wrapText="1"/>
    </xf>
    <xf numFmtId="0" fontId="8" fillId="2" borderId="7" xfId="1" applyBorder="1" applyAlignment="1">
      <alignment horizontal="center" vertical="center" wrapText="1"/>
    </xf>
    <xf numFmtId="0" fontId="8" fillId="2" borderId="8" xfId="1" applyBorder="1" applyAlignment="1">
      <alignment horizontal="center" vertical="center" wrapText="1"/>
    </xf>
    <xf numFmtId="0" fontId="8" fillId="2" borderId="9" xfId="1" applyBorder="1" applyAlignment="1">
      <alignment horizontal="center" vertical="center" wrapText="1"/>
    </xf>
    <xf numFmtId="0" fontId="8" fillId="0" borderId="21" xfId="1" applyFill="1" applyBorder="1" applyAlignment="1">
      <alignment horizontal="center" vertical="center" wrapText="1"/>
    </xf>
    <xf numFmtId="0" fontId="8" fillId="0" borderId="20" xfId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8" fillId="5" borderId="4" xfId="1" applyFill="1" applyBorder="1" applyAlignment="1">
      <alignment horizontal="center" vertical="center" wrapText="1"/>
    </xf>
    <xf numFmtId="0" fontId="8" fillId="5" borderId="6" xfId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8" fillId="5" borderId="8" xfId="1" applyFill="1" applyBorder="1" applyAlignment="1">
      <alignment horizontal="center" vertical="center" wrapText="1"/>
    </xf>
    <xf numFmtId="0" fontId="8" fillId="5" borderId="19" xfId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8" fillId="5" borderId="3" xfId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8" fillId="5" borderId="5" xfId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8" fillId="5" borderId="24" xfId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8" fillId="5" borderId="25" xfId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1" fillId="4" borderId="8" xfId="1" applyFont="1" applyFill="1" applyBorder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2" borderId="4" xfId="1" applyFont="1" applyBorder="1" applyAlignment="1">
      <alignment horizontal="center" vertical="center" wrapText="1"/>
    </xf>
    <xf numFmtId="0" fontId="0" fillId="2" borderId="2" xfId="1" applyFont="1" applyBorder="1" applyAlignment="1">
      <alignment horizontal="center" vertical="center" wrapText="1"/>
    </xf>
    <xf numFmtId="0" fontId="0" fillId="2" borderId="17" xfId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8" fillId="7" borderId="8" xfId="1" applyFill="1" applyBorder="1" applyAlignment="1">
      <alignment horizontal="center" vertical="center" wrapText="1"/>
    </xf>
    <xf numFmtId="0" fontId="0" fillId="7" borderId="2" xfId="1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1" fillId="2" borderId="15" xfId="1" applyFont="1" applyBorder="1" applyAlignment="1">
      <alignment horizontal="center" vertical="center" wrapText="1"/>
    </xf>
    <xf numFmtId="0" fontId="1" fillId="2" borderId="17" xfId="1" applyFont="1" applyBorder="1" applyAlignment="1">
      <alignment horizontal="center" vertical="center" wrapText="1"/>
    </xf>
    <xf numFmtId="0" fontId="1" fillId="2" borderId="18" xfId="1" applyFont="1" applyBorder="1" applyAlignment="1">
      <alignment horizontal="center" vertical="center" wrapText="1"/>
    </xf>
    <xf numFmtId="0" fontId="1" fillId="2" borderId="7" xfId="1" applyFont="1" applyBorder="1" applyAlignment="1">
      <alignment horizontal="center" vertical="center" wrapText="1"/>
    </xf>
    <xf numFmtId="0" fontId="1" fillId="2" borderId="4" xfId="1" applyFont="1" applyBorder="1" applyAlignment="1">
      <alignment horizontal="center" vertical="center" wrapText="1"/>
    </xf>
    <xf numFmtId="0" fontId="1" fillId="2" borderId="8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10" borderId="3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Labs" xfId="1" builtinId="26"/>
    <cellStyle name="Parasts" xfId="0" builtinId="0"/>
  </cellStyles>
  <dxfs count="177">
    <dxf>
      <font>
        <color rgb="FF9C0006"/>
      </font>
      <fill>
        <patternFill>
          <bgColor rgb="FFFFC7CE"/>
        </patternFill>
      </fill>
    </dxf>
    <dxf>
      <fill>
        <patternFill>
          <bgColor rgb="FFF12F59"/>
        </patternFill>
      </fill>
    </dxf>
    <dxf>
      <fill>
        <patternFill>
          <bgColor rgb="FFF12F59"/>
        </patternFill>
      </fill>
    </dxf>
    <dxf>
      <fill>
        <patternFill>
          <bgColor rgb="FFF12F59"/>
        </patternFill>
      </fill>
    </dxf>
    <dxf>
      <fill>
        <patternFill>
          <bgColor rgb="FFF12F59"/>
        </patternFill>
      </fill>
    </dxf>
    <dxf>
      <fill>
        <patternFill>
          <bgColor rgb="FFF12F59"/>
        </patternFill>
      </fill>
    </dxf>
    <dxf>
      <fill>
        <patternFill>
          <bgColor rgb="FFF12F59"/>
        </patternFill>
      </fill>
    </dxf>
    <dxf>
      <fill>
        <patternFill>
          <bgColor rgb="FFF12F59"/>
        </patternFill>
      </fill>
    </dxf>
    <dxf>
      <fill>
        <patternFill>
          <bgColor rgb="FFF12F59"/>
        </patternFill>
      </fill>
    </dxf>
    <dxf>
      <fill>
        <patternFill>
          <bgColor rgb="FFF12F5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charset val="186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charset val="186"/>
        <scheme val="minor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charset val="186"/>
        <scheme val="minor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Times New Roman"/>
        <family val="1"/>
        <charset val="186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charset val="186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charset val="186"/>
        <scheme val="minor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charset val="186"/>
        <scheme val="minor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Times New Roman"/>
        <family val="1"/>
        <charset val="186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charset val="186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auto="1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charset val="186"/>
        <scheme val="minor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charset val="186"/>
        <scheme val="minor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auto="1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Times New Roman"/>
        <family val="1"/>
        <charset val="186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auto="1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color theme="1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</font>
      <numFmt numFmtId="0" formatCode="General"/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color theme="1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color theme="1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family val="1"/>
        <charset val="186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color theme="1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1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color theme="1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family val="1"/>
        <charset val="186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color theme="1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colors>
    <mruColors>
      <color rgb="FFF12F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Tabula9" displayName="Tabula9" ref="A4:Q34" totalsRowShown="0" headerRowDxfId="176" dataDxfId="174" headerRowBorderDxfId="175" tableBorderDxfId="173">
  <autoFilter ref="A4:Q34" xr:uid="{00000000-0009-0000-0100-000009000000}"/>
  <sortState xmlns:xlrd2="http://schemas.microsoft.com/office/spreadsheetml/2017/richdata2" ref="A5:Q34">
    <sortCondition ref="A4:A34"/>
  </sortState>
  <tableColumns count="17">
    <tableColumn id="1" xr3:uid="{00000000-0010-0000-0000-000001000000}" name="Nr.p.k." dataDxfId="172"/>
    <tableColumn id="2" xr3:uid="{00000000-0010-0000-0000-000002000000}" name="Vārds, uzvārds" dataDxfId="171"/>
    <tableColumn id="18" xr3:uid="{BE8AD2B8-31F1-415D-9252-2DF9DDF28E83}" name="Dzimšanas gads" dataDxfId="170"/>
    <tableColumn id="3" xr3:uid="{00000000-0010-0000-0000-000003000000}" name="1.vingr. punkti" dataDxfId="169"/>
    <tableColumn id="4" xr3:uid="{00000000-0010-0000-0000-000004000000}" name="1.vingr. desm. skaits" dataDxfId="168"/>
    <tableColumn id="5" xr3:uid="{00000000-0010-0000-0000-000005000000}" name="1.vingr.Vieta" dataDxfId="167">
      <calculatedColumnFormula>IF(COUNTIF(D6:D34,D5), RANK($E5, $E$6:$E$14), RANK($D5, $D$6:$D$14))</calculatedColumnFormula>
    </tableColumn>
    <tableColumn id="6" xr3:uid="{00000000-0010-0000-0000-000006000000}" name="1.vingr. Punkti kopā" dataDxfId="166">
      <calculatedColumnFormula>IF(ISBLANK(D5),"",IF($F5=1,20,IF($F5=2,18,IF($F5=3,16,IF($F5=4,15,IF($F5=5,14,IF($F5=6,13,IF($F5=7,12,IF($F5=8,11,IF($F5=9,10,IF($F5=10,9,IF($F5=11,8,IF($F5=12,7,IF($F5=13,6,IF($F5=14,5,IF($F5=15,4,IF($F5=16,3,IF($F5=17,2,IF($F5&gt;=18,1,IF($F5=""," "))))))))))))))))))))</calculatedColumnFormula>
    </tableColumn>
    <tableColumn id="7" xr3:uid="{00000000-0010-0000-0000-000007000000}" name="2.vingr. punkti" dataDxfId="165"/>
    <tableColumn id="8" xr3:uid="{00000000-0010-0000-0000-000008000000}" name="2.vingr. desm. skaits" dataDxfId="164"/>
    <tableColumn id="9" xr3:uid="{00000000-0010-0000-0000-000009000000}" name="2.vingr.Vieta" dataDxfId="163">
      <calculatedColumnFormula>IF(ISBLANK(H5),"",RANK($D5,$D$6:$D$14)+SUMPRODUCT(($D$6:$D$14=H5)*(I5&lt;$E$6:$E$14)))</calculatedColumnFormula>
    </tableColumn>
    <tableColumn id="10" xr3:uid="{00000000-0010-0000-0000-00000A000000}" name="2.vingr. Punkti kopā" dataDxfId="162">
      <calculatedColumnFormula>IF(ISBLANK(H5),"",IF($J5=1,20,IF($J5=2,18,IF($J5=3,16,IF($J5=4,15,IF($J5=5,14,IF($J5=6,13,IF($J5=7,12,IF($J5=8,11,IF($J5=9,10,IF($J5=10,9,IF($J5=11,8,IF($J5=12,7,IF($J5=13,6,IF($J5=14,5,IF($J5=15,4,IF($J5=16,3,IF($J5=17,2,IF($J5&gt;=18,1,)))))))))))))))))))</calculatedColumnFormula>
    </tableColumn>
    <tableColumn id="11" xr3:uid="{00000000-0010-0000-0000-00000B000000}" name="3.vingr. punkti" dataDxfId="161"/>
    <tableColumn id="12" xr3:uid="{00000000-0010-0000-0000-00000C000000}" name="3.vingr. desm. skaits" dataDxfId="160"/>
    <tableColumn id="13" xr3:uid="{00000000-0010-0000-0000-00000D000000}" name="3.vingr.Vieta" dataDxfId="159">
      <calculatedColumnFormula>IF(ISBLANK(L5),"",RANK($L5,$L$6:$L$35)+SUMPRODUCT(($L$6:$L$35=L5)*(M5&lt;$M$6:$M$35)))</calculatedColumnFormula>
    </tableColumn>
    <tableColumn id="14" xr3:uid="{00000000-0010-0000-0000-00000E000000}" name="3.vingr. Punkti kopā" dataDxfId="158">
      <calculatedColumnFormula>IF(ISBLANK(L5),"",IF($N5=1,20,IF($N5=2,18,IF($N5=3,16,IF($N5=4,15,IF($N5=5,14,IF($N5=6,13,IF($N5=7,12,IF($N5=8,11,IF($N5=9,10,IF($N5=10,9,IF($N5=11,8,IF($N5=12,7,IF($N5=13,6,IF($N5=14,5,IF($N5=15,4,IF($N5=16,3,IF($N5=17,2,IF($N5&gt;=18,1,IF($N5=""," "))))))))))))))))))))</calculatedColumnFormula>
    </tableColumn>
    <tableColumn id="15" xr3:uid="{00000000-0010-0000-0000-00000F000000}" name="Punkti kopā" dataDxfId="157">
      <calculatedColumnFormula>G5+K5+O5</calculatedColumnFormula>
    </tableColumn>
    <tableColumn id="16" xr3:uid="{00000000-0010-0000-0000-000010000000}" name="Vieta" dataDxfId="156">
      <calculatedColumnFormula>IF(ISBLANK(P6),"",RANK($P6,$P$6:$P$35))</calculatedColumnFormula>
    </tableColumn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a93" displayName="Tabula93" ref="A4:Q34" totalsRowShown="0" headerRowDxfId="155" dataDxfId="153" headerRowBorderDxfId="154" tableBorderDxfId="152">
  <autoFilter ref="A4:Q34" xr:uid="{00000000-0009-0000-0100-000002000000}"/>
  <sortState xmlns:xlrd2="http://schemas.microsoft.com/office/spreadsheetml/2017/richdata2" ref="A5:Q34">
    <sortCondition ref="A4:A34"/>
  </sortState>
  <tableColumns count="17">
    <tableColumn id="1" xr3:uid="{00000000-0010-0000-0100-000001000000}" name="Nr.p.k." dataDxfId="151"/>
    <tableColumn id="2" xr3:uid="{00000000-0010-0000-0100-000002000000}" name="Vārds, uzvārds" dataDxfId="150"/>
    <tableColumn id="18" xr3:uid="{78323281-29EE-4204-A350-76815EEF5D1A}" name="Dzimšanas gads" dataDxfId="149"/>
    <tableColumn id="3" xr3:uid="{00000000-0010-0000-0100-000003000000}" name="1.vingr. punkti" dataDxfId="148"/>
    <tableColumn id="4" xr3:uid="{00000000-0010-0000-0100-000004000000}" name="1.vingr. desm. skaits" dataDxfId="147"/>
    <tableColumn id="5" xr3:uid="{00000000-0010-0000-0100-000005000000}" name="1.vingr.Vieta" dataDxfId="146">
      <calculatedColumnFormula>IF(ISBLANK(D5),"",RANK($D5,$D$5:$D$34)+SUMPRODUCT(($D$5:$D$34=D5)*(E5&lt;$E$5:$E$34)))</calculatedColumnFormula>
    </tableColumn>
    <tableColumn id="6" xr3:uid="{00000000-0010-0000-0100-000006000000}" name="1.vingr. Punkti kopā" dataDxfId="145">
      <calculatedColumnFormula>IF(ISBLANK(D5),"",IF($F5=1,20,IF($F5=2,18,IF($F5=3,16,IF($F5=4,15,IF($F5=5,14,IF($F5=6,13,IF($F5=7,12,IF($F5=8,11,IF($F5=9,10,IF($F5=10,9,IF($F5=11,8,IF($F5=12,7,IF($F5=13,6,IF($F5=14,5,IF($F5=15,4,IF($F5=16,3,IF($F5=17,2,IF($F5&gt;18,1,IF($F5=""," "))))))))))))))))))))</calculatedColumnFormula>
    </tableColumn>
    <tableColumn id="7" xr3:uid="{00000000-0010-0000-0100-000007000000}" name="2.vingr. punkti" dataDxfId="144"/>
    <tableColumn id="8" xr3:uid="{00000000-0010-0000-0100-000008000000}" name="2.vingr. desm. skaits" dataDxfId="143"/>
    <tableColumn id="9" xr3:uid="{00000000-0010-0000-0100-000009000000}" name="2.vingr.Vieta" dataDxfId="142">
      <calculatedColumnFormula>IF(ISBLANK(H5),"",RANK($H5,$H$5:$H$34)+SUMPRODUCT(($H$5:$H$34=H5)*(I5&lt;$I$5:$I$34)))</calculatedColumnFormula>
    </tableColumn>
    <tableColumn id="10" xr3:uid="{00000000-0010-0000-0100-00000A000000}" name="2.vingr. Punkti kopā" dataDxfId="141">
      <calculatedColumnFormula>IF(ISBLANK(H5),"",IF($J5=1,20,IF($J5=2,18,IF($J5=3,16,IF($J5=4,15,IF($J5=5,14,IF($J5=6,13,IF($J5=7,12,IF($J5=8,11,IF($J5=9,10,IF($J5=10,9,IF($J5=11,8,IF($J5=12,7,IF($J5=13,6,IF($J5=14,5,IF($J5=15,4,IF($J5=16,3,IF($J5=17,2,IF($J5&gt;18,1,)))))))))))))))))))</calculatedColumnFormula>
    </tableColumn>
    <tableColumn id="11" xr3:uid="{00000000-0010-0000-0100-00000B000000}" name="3.vingr. punkti" dataDxfId="140"/>
    <tableColumn id="12" xr3:uid="{00000000-0010-0000-0100-00000C000000}" name="3.vingr. desm. skaits" dataDxfId="139"/>
    <tableColumn id="13" xr3:uid="{00000000-0010-0000-0100-00000D000000}" name="3.vingr.Vieta" dataDxfId="138">
      <calculatedColumnFormula>IF(ISBLANK(L5),"",RANK($L5,$L$6:$L$35)+SUMPRODUCT(($L$6:$L$35=L5)*(M5&lt;$M$6:$M$35)))</calculatedColumnFormula>
    </tableColumn>
    <tableColumn id="14" xr3:uid="{00000000-0010-0000-0100-00000E000000}" name="3.vingr. Punkti kopā" dataDxfId="137">
      <calculatedColumnFormula>IF(ISBLANK(L5),"",IF($N5=1,20,IF($N5=2,18,IF($N5=3,16,IF($N5=4,15,IF($N5=5,14,IF($N5=6,13,IF($N5=7,12,IF($N5=8,11,IF($N5=9,10,IF($N5=10,9,IF($N5=11,8,IF($N5=12,7,IF($N5=13,6,IF($N5=14,5,IF($N5=15,4,IF($N5=16,3,IF($N5=17,2,IF($N5&gt;18,1,IF($N5=""," "))))))))))))))))))))</calculatedColumnFormula>
    </tableColumn>
    <tableColumn id="15" xr3:uid="{00000000-0010-0000-0100-00000F000000}" name="Punkti kopā" dataDxfId="136">
      <calculatedColumnFormula>G5+K5+O5</calculatedColumnFormula>
    </tableColumn>
    <tableColumn id="16" xr3:uid="{00000000-0010-0000-0100-000010000000}" name="Vieta" dataDxfId="135">
      <calculatedColumnFormula>IF(ISBLANK(P6),"",RANK($P6,$P$6:$P$35))</calculatedColumnFormula>
    </tableColumn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F4505E2-065A-4370-9EB2-4C5B10B9CB75}" name="Tabula956" displayName="Tabula956" ref="A4:Q39" totalsRowShown="0" headerRowDxfId="134" dataDxfId="132" headerRowBorderDxfId="133" tableBorderDxfId="131">
  <autoFilter ref="A4:Q39" xr:uid="{EF4505E2-065A-4370-9EB2-4C5B10B9CB75}"/>
  <sortState xmlns:xlrd2="http://schemas.microsoft.com/office/spreadsheetml/2017/richdata2" ref="A5:Q39">
    <sortCondition ref="A4:A39"/>
  </sortState>
  <tableColumns count="17">
    <tableColumn id="1" xr3:uid="{96269D93-9663-4705-A2AF-59D4B2976D2B}" name="Nr.p.k." dataDxfId="130"/>
    <tableColumn id="2" xr3:uid="{DD27B7F8-674A-4973-8E67-0D27D8A1B85A}" name="Vārds, uzvārds" dataDxfId="129"/>
    <tableColumn id="8" xr3:uid="{682AD1B6-EEBB-440D-8108-F93E08F83337}" name="Dzimšanas gads" dataDxfId="128"/>
    <tableColumn id="3" xr3:uid="{2D4307DE-98A3-4C77-BE6F-D54388403C36}" name="1.vingr. punkti" dataDxfId="127"/>
    <tableColumn id="4" xr3:uid="{C398EE3E-CFB8-43EA-A5AF-45A990629F05}" name="1.vingr.augstākais" dataDxfId="126"/>
    <tableColumn id="5" xr3:uid="{F55E1FE6-8836-4B33-8C71-FC4C58521D70}" name="1.vingr.Vieta" dataDxfId="125">
      <calculatedColumnFormula>IF(ISBLANK(D5),"",RANK($D5,$D$5:$D$39)+SUMPRODUCT(($D$5:$D$39=D5)*(E5&lt;$E$5:$E$39)))</calculatedColumnFormula>
    </tableColumn>
    <tableColumn id="6" xr3:uid="{FE10E41E-0679-4F1D-BCF5-039743F1E9F1}" name="1.vingr. Punkti kopā" dataDxfId="124">
      <calculatedColumnFormula>IF(ISBLANK(D5),"",IF($F5=1,20,IF($F5=2,18,IF($F5=3,16,IF($F5=4,15,IF($F5=5,14,IF($F5=6,13,IF($F5=7,12,IF($F5=8,11,IF($F5=9,10,IF($F5=10,9,IF($F5=11,8,IF($F5=12,7,IF($F5=13,6,IF($F5=14,5,IF($F5=15,4,IF($F5=16,3,IF($F5=17,2,IF($F5&gt;=18,1,IF($F5=""," "))))))))))))))))))))</calculatedColumnFormula>
    </tableColumn>
    <tableColumn id="7" xr3:uid="{DE79A9CB-8367-42B7-BFD0-9943EDFC948B}" name="2.vingr. punkti" dataDxfId="123"/>
    <tableColumn id="17" xr3:uid="{783D90A5-50A2-4869-AD08-F6A1B662E4B5}" name="2.vingr.augstākais" dataDxfId="122"/>
    <tableColumn id="9" xr3:uid="{01D29328-D0C0-4D77-8EAD-38CFB6C11DBA}" name="2.vingr.Vieta" dataDxfId="121">
      <calculatedColumnFormula>IF(ISBLANK(H5),"",RANK($H5,$H$5:$H$39)+SUMPRODUCT(($H$5:$H$39=H5)*(I5&lt;$I$5:$I$39)))</calculatedColumnFormula>
    </tableColumn>
    <tableColumn id="10" xr3:uid="{44B3B1B5-B4D8-43AD-988C-7F585F105096}" name="2.vingr. Punkti kopā" dataDxfId="120">
      <calculatedColumnFormula>IF(ISBLANK(H5),"",IF($J5=1,20,IF($J5=2,18,IF($J5=3,16,IF($J5=4,15,IF($J5=5,14,IF($J5=6,13,IF($J5=7,12,IF($J5=8,11,IF($J5=9,10,IF($J5=10,9,IF($J5=11,8,IF($J5=12,7,IF($J5=13,6,IF($J5=14,5,IF($J5=15,4,IF($J5=16,3,IF($J5=17,2,IF($J5&gt;=18,1,)))))))))))))))))))</calculatedColumnFormula>
    </tableColumn>
    <tableColumn id="11" xr3:uid="{F8B9CB39-332B-4D3B-AEBB-32217B5CEB2E}" name="3.vingr. punkti" dataDxfId="119"/>
    <tableColumn id="18" xr3:uid="{70410A4C-7A33-4EB2-87F8-268E71086420}" name="3.vingr.augstākais" dataDxfId="118"/>
    <tableColumn id="13" xr3:uid="{FFF04175-C7D1-48B5-BEA0-04DEFC8C1EA2}" name="3.vingr.Vieta" dataDxfId="117">
      <calculatedColumnFormula>IF(ISBLANK(L5),"",RANK($L5,$L$6:$L$34))</calculatedColumnFormula>
    </tableColumn>
    <tableColumn id="14" xr3:uid="{AC539F4C-BF34-4B43-94F0-77F6FEF5B9CF}" name="3.vingr. Punkti kopā" dataDxfId="116">
      <calculatedColumnFormula>IF(ISBLANK(L5),"",IF($N5=1,20,IF($N5=2,18,IF($N5=3,16,IF($N5=4,15,IF($N5=5,14,IF($N5=6,13,IF($N5=7,12,IF($N5=8,11,IF($N5=9,10,IF($N5=10,9,IF($N5=11,8,IF($N5=12,7,IF($N5=13,6,IF($N5=14,5,IF($N5=15,4,IF($N5=16,3,IF($N5=17,2,IF($N5&gt;=18,1,IF($N5=""," "))))))))))))))))))))</calculatedColumnFormula>
    </tableColumn>
    <tableColumn id="15" xr3:uid="{1579B2E1-4ACA-4B06-9DE6-524AEE71FDA7}" name="Punkti kopā" dataDxfId="115">
      <calculatedColumnFormula>IF(ISBLANK(L5),"",SUM(G5,K5,O5))</calculatedColumnFormula>
    </tableColumn>
    <tableColumn id="16" xr3:uid="{8BACDA0F-8BED-43E7-BF40-086BA88859ED}" name="Vieta" dataDxfId="114">
      <calculatedColumnFormula>IF(ISBLANK(L5),"",RANK($P5,$P$5:$P$39))</calculatedColumnFormula>
    </tableColumn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53C27C-A70B-47D7-A128-B88A95D0C162}" name="Tabula952" displayName="Tabula952" ref="A4:Q40" totalsRowShown="0" headerRowDxfId="113" dataDxfId="111" headerRowBorderDxfId="112" tableBorderDxfId="110">
  <autoFilter ref="A4:Q40" xr:uid="{C553C27C-A70B-47D7-A128-B88A95D0C162}"/>
  <sortState xmlns:xlrd2="http://schemas.microsoft.com/office/spreadsheetml/2017/richdata2" ref="A5:Q40">
    <sortCondition ref="A4:A40"/>
  </sortState>
  <tableColumns count="17">
    <tableColumn id="1" xr3:uid="{930613C0-7C70-4430-849D-369082AFE002}" name="Nr.p.k." dataDxfId="109"/>
    <tableColumn id="2" xr3:uid="{B450AB4B-4E3A-44DA-8945-408DB12D9D1B}" name="Vārds, uzvārds" dataDxfId="108"/>
    <tableColumn id="8" xr3:uid="{6E76A240-2DA9-4231-8587-9566E4E0D8C0}" name="Dzimšanas gads" dataDxfId="107"/>
    <tableColumn id="3" xr3:uid="{4EC71488-E8CD-4DFF-BCD6-8DFB3339FAC6}" name="1.vingr. punkti" dataDxfId="106"/>
    <tableColumn id="4" xr3:uid="{C7173FDB-61E2-4F42-967B-0F4C1E04B217}" name="1.vingr.augstākais" dataDxfId="105"/>
    <tableColumn id="5" xr3:uid="{7FE8B8B4-4331-457D-9D78-64E8394B4EE5}" name="1.vingr.Vieta" dataDxfId="104">
      <calculatedColumnFormula>IF(ISBLANK(D5),"",RANK($D5,$D$5:$D$40)+SUMPRODUCT(($D$5:$D$40=D5)*(E5&lt;$E$5:$E$40)))</calculatedColumnFormula>
    </tableColumn>
    <tableColumn id="6" xr3:uid="{78E6B21D-93C7-4006-A2C7-6D2B7CBB75DF}" name="1.vingr. Punkti kopā" dataDxfId="103">
      <calculatedColumnFormula>IF(ISBLANK(D5),"",IF($F5=1,20,IF($F5=2,18,IF($F5=3,16,IF($F5=4,15,IF($F5=5,14,IF($F5=6,13,IF($F5=7,12,IF($F5=8,11,IF($F5=9,10,IF($F5=10,9,IF($F5=11,8,IF($F5=12,7,IF($F5=13,6,IF($F5=14,5,IF($F5=15,4,IF($F5=16,3,IF($F5=17,2,IF($F5&gt;=18,1,IF($F5=""," "))))))))))))))))))))</calculatedColumnFormula>
    </tableColumn>
    <tableColumn id="7" xr3:uid="{CC1087CA-754A-44C6-A9C9-95193EE7137A}" name="2.vingr. punkti" dataDxfId="102"/>
    <tableColumn id="17" xr3:uid="{ABB6B1E6-58C1-44EB-BFC9-52132C309691}" name="2.vingr.augstākais" dataDxfId="101"/>
    <tableColumn id="9" xr3:uid="{42FFE809-EF44-4D96-B34F-31F00D51F915}" name="2.vingr.Vieta" dataDxfId="100">
      <calculatedColumnFormula>IF(ISBLANK(H5),"",RANK($H5,$H$5:$H$40)+SUMPRODUCT(($H$5:$H$40=H5)*(I5&lt;$I$5:$I$40)))</calculatedColumnFormula>
    </tableColumn>
    <tableColumn id="10" xr3:uid="{9F8F5FB4-6009-4DB4-8FC3-1F72C116F593}" name="2.vingr. Punkti kopā" dataDxfId="99">
      <calculatedColumnFormula>IF(ISBLANK(H5),"",IF($J5=1,20,IF($J5=2,18,IF($J5=3,16,IF($J5=4,15,IF($J5=5,14,IF($J5=6,13,IF($J5=7,12,IF($J5=8,11,IF($J5=9,10,IF($J5=10,9,IF($J5=11,8,IF($J5=12,7,IF($J5=13,6,IF($J5=14,5,IF($J5=15,4,IF($J5=16,3,IF($J5=17,2,IF($J5&gt;=18,1,)))))))))))))))))))</calculatedColumnFormula>
    </tableColumn>
    <tableColumn id="11" xr3:uid="{302311EE-D25C-478F-8B17-210265D18C8F}" name="3.vingr. punkti" dataDxfId="98"/>
    <tableColumn id="18" xr3:uid="{89DE23E4-0BCB-40E7-B4AD-DC577DC27B97}" name="3.vingr.augstākais" dataDxfId="97"/>
    <tableColumn id="13" xr3:uid="{A480453F-16DE-47AE-9A22-D34EFE0E1743}" name="3.vingr.Vieta" dataDxfId="96">
      <calculatedColumnFormula>IF(ISBLANK(L5),"",RANK($L5,$L$6:$L$35))</calculatedColumnFormula>
    </tableColumn>
    <tableColumn id="14" xr3:uid="{A838238A-22AF-4A29-85AC-EA87C2C34B56}" name="3.vingr. Punkti kopā" dataDxfId="95">
      <calculatedColumnFormula>IF(ISBLANK(L5),"",IF($N5=1,20,IF($N5=2,18,IF($N5=3,16,IF($N5=4,15,IF($N5=5,14,IF($N5=6,13,IF($N5=7,12,IF($N5=8,11,IF($N5=9,10,IF($N5=10,9,IF($N5=11,8,IF($N5=12,7,IF($N5=13,6,IF($N5=14,5,IF($N5=15,4,IF($N5=16,3,IF($N5=17,2,IF($N5&gt;=18,1,IF($N5=""," "))))))))))))))))))))</calculatedColumnFormula>
    </tableColumn>
    <tableColumn id="15" xr3:uid="{1A453D1B-E7FD-4A35-9B2C-27CD9C9B4789}" name="Punkti kopā" dataDxfId="94">
      <calculatedColumnFormula>IF(ISBLANK(L5),"",SUM(G5,K5,O5))</calculatedColumnFormula>
    </tableColumn>
    <tableColumn id="16" xr3:uid="{940D24C2-B731-4C97-8FA4-28916B8D0E28}" name="Vieta" dataDxfId="93">
      <calculatedColumnFormula>IF(ISBLANK(L5),"",RANK($P5,$P$5:$P$40))</calculatedColumnFormula>
    </tableColumn>
  </tableColumns>
  <tableStyleInfo name="TableStyleMedium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ula95" displayName="Tabula95" ref="A4:M36" totalsRowShown="0" headerRowDxfId="92" dataDxfId="90" headerRowBorderDxfId="91" tableBorderDxfId="89">
  <autoFilter ref="A4:M36" xr:uid="{00000000-0009-0000-0100-000004000000}"/>
  <sortState xmlns:xlrd2="http://schemas.microsoft.com/office/spreadsheetml/2017/richdata2" ref="A5:M36">
    <sortCondition ref="A4:A36"/>
  </sortState>
  <tableColumns count="13">
    <tableColumn id="1" xr3:uid="{00000000-0010-0000-0300-000001000000}" name="Nr.p.k." dataDxfId="88"/>
    <tableColumn id="2" xr3:uid="{00000000-0010-0000-0300-000002000000}" name="Vārds, uzvārds" dataDxfId="87"/>
    <tableColumn id="8" xr3:uid="{E104E2F5-96E0-4BF9-B9BE-49DA76C040DD}" name="Dzimšanas gads" dataDxfId="86"/>
    <tableColumn id="3" xr3:uid="{00000000-0010-0000-0300-000003000000}" name="1.vingr. punkti" dataDxfId="85"/>
    <tableColumn id="4" xr3:uid="{00000000-0010-0000-0300-000004000000}" name="1.vingr.augstākais" dataDxfId="84"/>
    <tableColumn id="5" xr3:uid="{00000000-0010-0000-0300-000005000000}" name="1.vingr.Vieta" dataDxfId="83">
      <calculatedColumnFormula>IF(COUNTIF(D6:D30,D5), RANK($E5, $E$6:$E$11), RANK($D5, $D$6:$D$11))</calculatedColumnFormula>
    </tableColumn>
    <tableColumn id="6" xr3:uid="{00000000-0010-0000-0300-000006000000}" name="1.vingr. Punkti kopā" dataDxfId="82">
      <calculatedColumnFormula>IF(ISBLANK(D5),"",IF($F5=1,20,IF($F5=2,18,IF($F5=3,16,IF($F5=4,15,IF($F5=5,14,IF($F5=6,13,IF($F5=7,12,IF($F5=8,11,IF($F5=9,10,IF($F5=10,9,IF($F5=11,8,IF($F5=12,7,IF($F5=13,6,IF($F5=14,5,IF($F5=15,4,IF($F5=16,3,IF($F5=17,2,IF($F5&gt;=18,1,IF($F5=""," "))))))))))))))))))))</calculatedColumnFormula>
    </tableColumn>
    <tableColumn id="7" xr3:uid="{00000000-0010-0000-0300-000007000000}" name="2.vingr. punkti" dataDxfId="81"/>
    <tableColumn id="17" xr3:uid="{00000000-0010-0000-0300-000011000000}" name="2.vingr.augstākais" dataDxfId="80"/>
    <tableColumn id="9" xr3:uid="{00000000-0010-0000-0300-000009000000}" name="2.vingr.Vieta" dataDxfId="79">
      <calculatedColumnFormula>IF(ISBLANK(H5),"",RANK($H5,$H$5:$H$36)+SUMPRODUCT(($H$5:$H$36=H5)*(I5&lt;$I$5:$I$36)))</calculatedColumnFormula>
    </tableColumn>
    <tableColumn id="10" xr3:uid="{00000000-0010-0000-0300-00000A000000}" name="2.vingr. Punkti kopā" dataDxfId="78">
      <calculatedColumnFormula>IF(ISBLANK(H5),"",IF($J5=1,20,IF($J5=2,18,IF($J5=3,16,IF($J5=4,15,IF($J5=5,14,IF($J5=6,13,IF($J5=7,12,IF($J5=8,11,IF($J5=9,10,IF($J5=10,9,IF($J5=11,8,IF($J5=12,7,IF($J5=13,6,IF($J5=14,5,IF($J5=15,4,IF($J5=16,3,IF($J5=17,2,IF($J5&gt;=18,1,)))))))))))))))))))</calculatedColumnFormula>
    </tableColumn>
    <tableColumn id="15" xr3:uid="{00000000-0010-0000-0300-00000F000000}" name="Punkti kopā" dataDxfId="77">
      <calculatedColumnFormula>IF(ISBLANK(H5),"",SUM(G5,K5,))</calculatedColumnFormula>
    </tableColumn>
    <tableColumn id="16" xr3:uid="{00000000-0010-0000-0300-000010000000}" name="Vieta" dataDxfId="76">
      <calculatedColumnFormula>IF(ISBLANK(H5),"",RANK($L5,$L$5:$L$36))</calculatedColumnFormula>
    </tableColumn>
  </tableColumns>
  <tableStyleInfo name="TableStyleMedium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FB3DBDB-3AAF-439A-8C72-E309C0A1E212}" name="Tabula8" displayName="Tabula8" ref="A3:M32" totalsRowShown="0" tableBorderDxfId="75">
  <autoFilter ref="A3:M32" xr:uid="{EFB3DBDB-3AAF-439A-8C72-E309C0A1E212}"/>
  <sortState xmlns:xlrd2="http://schemas.microsoft.com/office/spreadsheetml/2017/richdata2" ref="A4:M32">
    <sortCondition ref="M3:M32"/>
  </sortState>
  <tableColumns count="13">
    <tableColumn id="1" xr3:uid="{72E17286-3F75-4ADD-8BE4-050D93E1695B}" name="Nr.p.k." dataDxfId="74"/>
    <tableColumn id="2" xr3:uid="{0154E079-AF97-4FC2-9799-7360ABF4ABBF}" name="Vārds, uzvārds" dataDxfId="73"/>
    <tableColumn id="3" xr3:uid="{15E3B2D8-17E9-40CE-9E37-1ED410B9E2BB}" name="1. posms 1. vingrinājums" dataDxfId="72"/>
    <tableColumn id="4" xr3:uid="{DF7D0131-6BFC-4383-952D-EBC774D5CFE7}" name="1. posms 2. vingrinājums" dataDxfId="71"/>
    <tableColumn id="5" xr3:uid="{660FE128-87D6-436B-9A6E-755C35EE29EF}" name="1. posms 3. vingrinājums" dataDxfId="70"/>
    <tableColumn id="6" xr3:uid="{CA014B82-9E6A-41EA-86E2-6B89D0A30697}" name="2. posms 1. vingrinājums" dataDxfId="69"/>
    <tableColumn id="7" xr3:uid="{475FBA5D-9A0A-4FC9-A0BA-F17B36A34A4B}" name="2. posms 2. vingrinājums" dataDxfId="68"/>
    <tableColumn id="8" xr3:uid="{EB5F92E2-1BB0-498C-9D5D-C801D43FAA31}" name="2. posms 3. vingrinājums" dataDxfId="67"/>
    <tableColumn id="9" xr3:uid="{ACB72E07-4983-4BA8-850D-6F54E67A0A87}" name="3. posms 1. vingrinājums" dataDxfId="66"/>
    <tableColumn id="10" xr3:uid="{A4FDF22D-9401-4510-A11B-889DAD14C8B1}" name="3. posms 2. vingrinājums" dataDxfId="65"/>
    <tableColumn id="11" xr3:uid="{CA344C50-D3AE-45D8-B9B2-C7EFF6A7C5F0}" name="3. posms 3. vingrinājums" dataDxfId="64"/>
    <tableColumn id="12" xr3:uid="{921F58C7-B30D-47BC-9CCF-F624BC60A9B7}" name="Punkti kopā" dataDxfId="63">
      <calculatedColumnFormula>SUM(Tabula8[[#This Row],[1. posms 1. vingrinājums]:[3. posms 3. vingrinājums]])</calculatedColumnFormula>
    </tableColumn>
    <tableColumn id="13" xr3:uid="{E6980C05-F022-4052-A210-DA129AF4229B}" name="Vieta" dataDxfId="62">
      <calculatedColumnFormula>IF(ISBLANK(L4),"",RANK($L4,$L$4:$L$32))</calculatedColumnFormula>
    </tableColumn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DF2435C-18C7-4936-AC67-4F1FC090C391}" name="Tabula813" displayName="Tabula813" ref="A3:M32" totalsRowShown="0" headerRowDxfId="61" headerRowBorderDxfId="60" tableBorderDxfId="59">
  <autoFilter ref="A3:M32" xr:uid="{CDF2435C-18C7-4936-AC67-4F1FC090C391}"/>
  <tableColumns count="13">
    <tableColumn id="1" xr3:uid="{1EDE690F-BA06-4284-AD4C-1C408A16983D}" name="Nr.p.k." dataDxfId="58"/>
    <tableColumn id="2" xr3:uid="{CD9DFC90-2230-45CD-B88C-651F49641601}" name="Vārds, uzvārds" dataDxfId="57"/>
    <tableColumn id="3" xr3:uid="{BE1B7C40-C409-4E3B-9460-2271E42282B1}" name="1. posms 1. vingrinājums" dataDxfId="56"/>
    <tableColumn id="4" xr3:uid="{35B09AC3-AC04-4229-A43A-66BC7E37D146}" name="1. posms 2. vingrinājums" dataDxfId="55"/>
    <tableColumn id="5" xr3:uid="{A1D109FD-0937-4F9B-9984-98ED255D50E9}" name="1. posms 3. vingrinājums" dataDxfId="54"/>
    <tableColumn id="6" xr3:uid="{9D66A16A-F6E3-4BE6-BA34-60CB264E50E2}" name="2. posms 1. vingrinājums" dataDxfId="53"/>
    <tableColumn id="7" xr3:uid="{9296CDC0-9D36-408F-9242-041C43444E24}" name="2. posms 2. vingrinājums" dataDxfId="52"/>
    <tableColumn id="8" xr3:uid="{0F880CCC-5631-446B-8E97-648DF7F7D100}" name="2. posms 3. vingrinājums" dataDxfId="51"/>
    <tableColumn id="9" xr3:uid="{C0C83E05-EC51-45EC-946E-6BA2B846D0FD}" name="3. posms 1. vingrinājums" dataDxfId="50"/>
    <tableColumn id="10" xr3:uid="{4FFB8823-AEE7-4DC7-8DEC-BCB8D04D9C3B}" name="3. posms 2. vingrinājums" dataDxfId="49"/>
    <tableColumn id="11" xr3:uid="{F6CE6999-88F7-44F1-A776-1F29EC9337DA}" name="3. posms 3. vingrinājums" dataDxfId="48"/>
    <tableColumn id="12" xr3:uid="{AAE46CCB-1BC1-4B15-8D91-51B63C8FE8FD}" name="Punkti kopā" dataDxfId="47"/>
    <tableColumn id="13" xr3:uid="{27A19030-08E0-4275-938B-C42C14181D1E}" name="Vieta" dataDxfId="46"/>
  </tableColumns>
  <tableStyleInfo name="TableStyleLight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D8B2BDC-1AB4-49E1-8ED2-5DD36B8D6227}" name="Tabula81315" displayName="Tabula81315" ref="A3:M32" totalsRowShown="0" headerRowDxfId="45" headerRowBorderDxfId="44" tableBorderDxfId="43">
  <autoFilter ref="A3:M32" xr:uid="{CD8B2BDC-1AB4-49E1-8ED2-5DD36B8D6227}"/>
  <tableColumns count="13">
    <tableColumn id="1" xr3:uid="{CBF968EB-F958-4C7D-9819-6E222B0CCA2A}" name="Nr.p.k." dataDxfId="42"/>
    <tableColumn id="2" xr3:uid="{79573A4F-D88B-43BE-81C4-0E7BAE4F426E}" name="Vārds, uzvārds" dataDxfId="41"/>
    <tableColumn id="3" xr3:uid="{C0AD3E38-E2A7-47D4-B0CC-89C36525E1EB}" name="1. posms 1. vingrinājums" dataDxfId="40"/>
    <tableColumn id="4" xr3:uid="{DD0AC039-BC07-4122-9D45-0047196BBC59}" name="1. posms 2. vingrinājums" dataDxfId="39"/>
    <tableColumn id="5" xr3:uid="{DB15B4E3-7DEA-4075-84DB-AAA54B2BF0F8}" name="1. posms 3. vingrinājums" dataDxfId="38"/>
    <tableColumn id="6" xr3:uid="{A42255AC-F793-421D-B6AE-C900ECB45FB1}" name="2. posms 1. vingrinājums" dataDxfId="37"/>
    <tableColumn id="7" xr3:uid="{90B3A4A2-8FDF-4BDA-BA2E-B331FE14AFCD}" name="2. posms 2. vingrinājums" dataDxfId="36"/>
    <tableColumn id="8" xr3:uid="{8685BB3B-A505-4B25-A804-D7C4A242FDE4}" name="2. posms 3. vingrinājums" dataDxfId="35"/>
    <tableColumn id="9" xr3:uid="{C1924B3C-E6EF-42F1-B75E-3D617AF3100A}" name="3. posms 1. vingrinājums" dataDxfId="34"/>
    <tableColumn id="10" xr3:uid="{109F3096-A44E-4807-8728-C1ED74391DBB}" name="3. posms 2. vingrinājums" dataDxfId="33"/>
    <tableColumn id="11" xr3:uid="{9B691A37-F99D-467B-B30D-2159E87CA871}" name="3. posms 3. vingrinājums" dataDxfId="32"/>
    <tableColumn id="12" xr3:uid="{8E43B6FD-2044-44BC-AA7F-9D1AB22A6CAA}" name="Punkti kopā" dataDxfId="31">
      <calculatedColumnFormula>SUM(Tabula81315[[#This Row],[1. posms 1. vingrinājums]:[3. posms 3. vingrinājums]])</calculatedColumnFormula>
    </tableColumn>
    <tableColumn id="13" xr3:uid="{E52CDAF4-F018-48A4-A25E-4F2E76A7BE3D}" name="Vieta" dataDxfId="30">
      <calculatedColumnFormula>IF(ISBLANK(L4),"",RANK($L4,$L$4:$L$32))</calculatedColumnFormula>
    </tableColumn>
  </tableColumns>
  <tableStyleInfo name="TableStyleLight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a94" displayName="Tabula94" ref="A4:P34" totalsRowShown="0" headerRowDxfId="29" dataDxfId="27" headerRowBorderDxfId="28" tableBorderDxfId="26">
  <autoFilter ref="A4:P34" xr:uid="{00000000-0009-0000-0100-000003000000}"/>
  <sortState xmlns:xlrd2="http://schemas.microsoft.com/office/spreadsheetml/2017/richdata2" ref="A5:P34">
    <sortCondition ref="A4:A34"/>
  </sortState>
  <tableColumns count="16">
    <tableColumn id="1" xr3:uid="{00000000-0010-0000-0200-000001000000}" name="Nr.p.k." dataDxfId="25"/>
    <tableColumn id="2" xr3:uid="{00000000-0010-0000-0200-000002000000}" name="Vārds, uzvārds" dataDxfId="24"/>
    <tableColumn id="3" xr3:uid="{00000000-0010-0000-0200-000003000000}" name="1.vingr. punkti" dataDxfId="23"/>
    <tableColumn id="4" xr3:uid="{00000000-0010-0000-0200-000004000000}" name="1.vingr. desm. skaits" dataDxfId="22"/>
    <tableColumn id="5" xr3:uid="{00000000-0010-0000-0200-000005000000}" name="1.vingr.Vieta" dataDxfId="21">
      <calculatedColumnFormula>IF(ISBLANK(C5),"",RANK($C5,$C$5:$C$34)+SUMPRODUCT(($C$5:$C$34=C5)*(D5&lt;$D$5:$D$34)))</calculatedColumnFormula>
    </tableColumn>
    <tableColumn id="6" xr3:uid="{00000000-0010-0000-0200-000006000000}" name="1.vingr. Punkti kopā" dataDxfId="20">
      <calculatedColumnFormula>IF(ISBLANK(C5),"",IF($E5=1,20,IF($E5=2,18,IF($E5=3,16,IF($E5=4,15,IF($E5=5,14,IF($E5=6,13,IF($E5=7,12,IF($E5=8,11,IF($E5=9,10,IF($E5=10,9,IF($E5=11,8,IF($E5=12,7,IF($E5=13,6,IF($E5=14,5,IF($E5=15,4,IF($E5=16,3,IF($E5=17,2,IF($E5&gt;18,1,IF($E5=""," "))))))))))))))))))))</calculatedColumnFormula>
    </tableColumn>
    <tableColumn id="7" xr3:uid="{00000000-0010-0000-0200-000007000000}" name="2.vingr. punkti" dataDxfId="19"/>
    <tableColumn id="8" xr3:uid="{00000000-0010-0000-0200-000008000000}" name="2.vingr. desm. skaits" dataDxfId="18"/>
    <tableColumn id="9" xr3:uid="{00000000-0010-0000-0200-000009000000}" name="2.vingr.Vieta" dataDxfId="17">
      <calculatedColumnFormula>IF(ISBLANK(G5),"",RANK($G5,$G$5:$G$34)+SUMPRODUCT(($G$5:$G$34=G5)*(H5&lt;$H$5:$H$34)))</calculatedColumnFormula>
    </tableColumn>
    <tableColumn id="10" xr3:uid="{00000000-0010-0000-0200-00000A000000}" name="2.vingr. Punkti kopā" dataDxfId="16">
      <calculatedColumnFormula>IF(ISBLANK(G5),"",IF($I5=1,20,IF($I5=2,18,IF($I5=3,16,IF($I5=4,15,IF($I5=5,14,IF($I5=6,13,IF($I5=7,12,IF($I5=8,11,IF($I5=9,10,IF($I5=10,9,IF($I5=11,8,IF($I5=12,7,IF($I5=13,6,IF($I5=14,5,IF($I5=15,4,IF($I5=16,3,IF($I5=17,2,IF($I5&gt;18,1,)))))))))))))))))))</calculatedColumnFormula>
    </tableColumn>
    <tableColumn id="11" xr3:uid="{00000000-0010-0000-0200-00000B000000}" name="3.vingr. punkti" dataDxfId="15"/>
    <tableColumn id="12" xr3:uid="{00000000-0010-0000-0200-00000C000000}" name="3.vingr. desm. skaits" dataDxfId="14"/>
    <tableColumn id="13" xr3:uid="{00000000-0010-0000-0200-00000D000000}" name="3.vingr.Vieta" dataDxfId="13">
      <calculatedColumnFormula>IF(ISBLANK(K5),"",RANK($K5,$K$5:$K$34)+SUMPRODUCT(($K$5:$K$34=K5)*(L5&lt;$L$5:$L$34)))</calculatedColumnFormula>
    </tableColumn>
    <tableColumn id="14" xr3:uid="{00000000-0010-0000-0200-00000E000000}" name="3.vingr. Punkti kopā" dataDxfId="12">
      <calculatedColumnFormula>IF(ISBLANK(K5),"",IF($M5=1,20,IF($M5=2,18,IF($M5=3,16,IF($M5=4,15,IF($M5=5,14,IF($M5=6,13,IF($M5=7,12,IF($M5=8,11,IF($M5=9,10,IF($M5=10,9,IF($M5=11,8,IF($M5=12,7,IF($M5=13,6,IF($M5=14,5,IF($M5=15,4,IF($M5=16,3,IF($M5=17,2,IF($M5&gt;18,1,IF($M5=""," "))))))))))))))))))))</calculatedColumnFormula>
    </tableColumn>
    <tableColumn id="15" xr3:uid="{00000000-0010-0000-0200-00000F000000}" name="Punkti kopā" dataDxfId="11">
      <calculatedColumnFormula>IF(ISBLANK(K5),"",SUM(F5,J5,N5))</calculatedColumnFormula>
    </tableColumn>
    <tableColumn id="16" xr3:uid="{00000000-0010-0000-0200-000010000000}" name="Vieta" dataDxfId="10">
      <calculatedColumnFormula>IF(ISBLANK(K5),"",RANK($O5,$O$5:$O$34))</calculatedColumnFormula>
    </tableColumn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T35"/>
  <sheetViews>
    <sheetView zoomScaleNormal="100" workbookViewId="0">
      <selection activeCell="T18" sqref="T18"/>
    </sheetView>
  </sheetViews>
  <sheetFormatPr defaultRowHeight="14.4" x14ac:dyDescent="0.3"/>
  <cols>
    <col min="1" max="1" width="8.109375" customWidth="1"/>
    <col min="2" max="2" width="22" customWidth="1"/>
    <col min="3" max="3" width="12.33203125" customWidth="1"/>
    <col min="4" max="5" width="11.6640625" customWidth="1"/>
    <col min="6" max="6" width="9.5546875" customWidth="1"/>
    <col min="7" max="7" width="9.109375" customWidth="1"/>
    <col min="8" max="8" width="9.6640625" customWidth="1"/>
    <col min="9" max="9" width="10.109375" customWidth="1"/>
    <col min="10" max="10" width="9" customWidth="1"/>
    <col min="11" max="11" width="11.6640625" customWidth="1"/>
    <col min="12" max="12" width="8.88671875" customWidth="1"/>
    <col min="13" max="13" width="8.6640625" customWidth="1"/>
    <col min="14" max="15" width="9" customWidth="1"/>
    <col min="16" max="16" width="8.44140625" customWidth="1"/>
    <col min="17" max="17" width="8" customWidth="1"/>
  </cols>
  <sheetData>
    <row r="1" spans="1:20" ht="18" x14ac:dyDescent="0.35">
      <c r="A1" s="146" t="s">
        <v>82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20" ht="18" x14ac:dyDescent="0.35">
      <c r="A2" s="15"/>
      <c r="B2" s="15"/>
      <c r="C2" s="15"/>
      <c r="D2" s="15"/>
      <c r="E2" s="15"/>
      <c r="F2" s="15"/>
      <c r="G2" s="15"/>
      <c r="H2" s="15"/>
      <c r="I2" s="15" t="s">
        <v>31</v>
      </c>
      <c r="J2" s="15"/>
      <c r="K2" s="15"/>
      <c r="L2" s="15" t="s">
        <v>83</v>
      </c>
      <c r="M2" s="15"/>
      <c r="N2" s="15"/>
      <c r="O2" s="15"/>
      <c r="P2" s="15"/>
      <c r="Q2" s="15"/>
    </row>
    <row r="4" spans="1:20" ht="46.95" customHeight="1" thickBot="1" x14ac:dyDescent="0.35">
      <c r="A4" s="6" t="s">
        <v>1</v>
      </c>
      <c r="B4" s="7" t="s">
        <v>0</v>
      </c>
      <c r="C4" s="7" t="s">
        <v>76</v>
      </c>
      <c r="D4" s="7" t="s">
        <v>4</v>
      </c>
      <c r="E4" s="8" t="s">
        <v>6</v>
      </c>
      <c r="F4" s="8" t="s">
        <v>7</v>
      </c>
      <c r="G4" s="8" t="s">
        <v>8</v>
      </c>
      <c r="H4" s="7" t="s">
        <v>2</v>
      </c>
      <c r="I4" s="8" t="s">
        <v>9</v>
      </c>
      <c r="J4" s="8" t="s">
        <v>10</v>
      </c>
      <c r="K4" s="8" t="s">
        <v>11</v>
      </c>
      <c r="L4" s="7" t="s">
        <v>3</v>
      </c>
      <c r="M4" s="8" t="s">
        <v>12</v>
      </c>
      <c r="N4" s="8" t="s">
        <v>13</v>
      </c>
      <c r="O4" s="8" t="s">
        <v>14</v>
      </c>
      <c r="P4" s="8" t="s">
        <v>15</v>
      </c>
      <c r="Q4" s="9" t="s">
        <v>5</v>
      </c>
    </row>
    <row r="5" spans="1:20" ht="15.6" x14ac:dyDescent="0.3">
      <c r="A5" s="20">
        <v>1</v>
      </c>
      <c r="B5" s="21" t="s">
        <v>17</v>
      </c>
      <c r="C5" s="94"/>
      <c r="D5" s="20">
        <v>95</v>
      </c>
      <c r="E5" s="24">
        <v>6</v>
      </c>
      <c r="F5" s="112">
        <f t="shared" ref="F5:F34" si="0">IF(ISBLANK(D5),"",RANK($D5,$D$5:$D$34)+SUMPRODUCT(($D$5:$D$34=D5)*(E5&lt;$E$5:$E$34)))</f>
        <v>2</v>
      </c>
      <c r="G5" s="129">
        <f t="shared" ref="G5:G34" si="1">IF(ISBLANK(D5),"",IF($F5=1,20,IF($F5=2,18,IF($F5=3,16,IF($F5=4,15,IF($F5=5,14,IF($F5=6,13,IF($F5=7,12,IF($F5=8,11,IF($F5=9,10,IF($F5=10,9,IF($F5=11,8,IF($F5=12,7,IF($F5=13,6,IF($F5=14,5,IF($F5=15,4,IF($F5=16,3,IF($F5=17,2,IF($F5&gt;=18,1,IF($F5=""," "))))))))))))))))))))</f>
        <v>18</v>
      </c>
      <c r="H5" s="20">
        <v>81</v>
      </c>
      <c r="I5" s="24">
        <v>1</v>
      </c>
      <c r="J5" s="112">
        <f t="shared" ref="J5:J34" si="2">IF(ISBLANK(H5),"",RANK($H5,$H$5:$H$34)+SUMPRODUCT(($H$5:$H$34=H5)*(I5&lt;$I$5:$I$34)))</f>
        <v>4</v>
      </c>
      <c r="K5" s="129">
        <f t="shared" ref="K5:K34" si="3">IF(ISBLANK(H5),"",IF($J5=1,20,IF($J5=2,18,IF($J5=3,16,IF($J5=4,15,IF($J5=5,14,IF($J5=6,13,IF($J5=7,12,IF($J5=8,11,IF($J5=9,10,IF($J5=10,9,IF($J5=11,8,IF($J5=12,7,IF($J5=13,6,IF($J5=14,5,IF($J5=15,4,IF($J5=16,3,IF($J5=17,2,IF($J5&gt;=18,1,)))))))))))))))))))</f>
        <v>15</v>
      </c>
      <c r="L5" s="20">
        <v>76</v>
      </c>
      <c r="M5" s="24">
        <v>2</v>
      </c>
      <c r="N5" s="130">
        <f t="shared" ref="N5:N34" si="4">IF(ISBLANK(L5),"",RANK($L5,$L$5:$L$34)+SUMPRODUCT(($L$5:$L$34=L5)*(M5&lt;$M$5:$M$34)))</f>
        <v>4</v>
      </c>
      <c r="O5" s="129">
        <f t="shared" ref="O5:O34" si="5">IF(ISBLANK(L5),"",IF($N5=1,20,IF($N5=2,18,IF($N5=3,16,IF($N5=4,15,IF($N5=5,14,IF($N5=6,13,IF($N5=7,12,IF($N5=8,11,IF($N5=9,10,IF($N5=10,9,IF($N5=11,8,IF($N5=12,7,IF($N5=13,6,IF($N5=14,5,IF($N5=15,4,IF($N5=16,3,IF($N5=17,2,IF($N5&gt;=18,1,IF($N5=""," "))))))))))))))))))))</f>
        <v>15</v>
      </c>
      <c r="P5" s="131">
        <f t="shared" ref="P5:P34" si="6">IF(ISBLANK(L5),"",SUM(G5,K5,O5))</f>
        <v>48</v>
      </c>
      <c r="Q5" s="112">
        <v>4</v>
      </c>
      <c r="S5">
        <v>4</v>
      </c>
      <c r="T5" t="s">
        <v>97</v>
      </c>
    </row>
    <row r="6" spans="1:20" ht="15.6" x14ac:dyDescent="0.3">
      <c r="A6" s="2">
        <v>2</v>
      </c>
      <c r="B6" s="10" t="s">
        <v>87</v>
      </c>
      <c r="C6" s="95"/>
      <c r="D6" s="2">
        <v>91</v>
      </c>
      <c r="E6" s="11">
        <v>4</v>
      </c>
      <c r="F6" s="112">
        <f t="shared" si="0"/>
        <v>5</v>
      </c>
      <c r="G6" s="132">
        <f t="shared" si="1"/>
        <v>14</v>
      </c>
      <c r="H6" s="2">
        <v>88</v>
      </c>
      <c r="I6" s="11">
        <v>1</v>
      </c>
      <c r="J6" s="112">
        <f t="shared" si="2"/>
        <v>3</v>
      </c>
      <c r="K6" s="129">
        <f t="shared" si="3"/>
        <v>16</v>
      </c>
      <c r="L6" s="2">
        <v>82</v>
      </c>
      <c r="M6" s="11">
        <v>1</v>
      </c>
      <c r="N6" s="133">
        <f t="shared" si="4"/>
        <v>2</v>
      </c>
      <c r="O6" s="132">
        <f t="shared" si="5"/>
        <v>18</v>
      </c>
      <c r="P6" s="134">
        <f t="shared" si="6"/>
        <v>48</v>
      </c>
      <c r="Q6" s="112">
        <v>3</v>
      </c>
      <c r="S6">
        <v>2</v>
      </c>
      <c r="T6" t="s">
        <v>96</v>
      </c>
    </row>
    <row r="7" spans="1:20" ht="15.6" x14ac:dyDescent="0.3">
      <c r="A7" s="2">
        <v>3</v>
      </c>
      <c r="B7" s="10" t="s">
        <v>24</v>
      </c>
      <c r="C7" s="95"/>
      <c r="D7" s="2">
        <v>97</v>
      </c>
      <c r="E7" s="11">
        <v>7</v>
      </c>
      <c r="F7" s="112">
        <f t="shared" si="0"/>
        <v>1</v>
      </c>
      <c r="G7" s="132">
        <f t="shared" si="1"/>
        <v>20</v>
      </c>
      <c r="H7" s="2">
        <v>90</v>
      </c>
      <c r="I7" s="11">
        <v>3</v>
      </c>
      <c r="J7" s="112">
        <f t="shared" si="2"/>
        <v>1</v>
      </c>
      <c r="K7" s="129">
        <f t="shared" si="3"/>
        <v>20</v>
      </c>
      <c r="L7" s="2">
        <v>78</v>
      </c>
      <c r="M7" s="11">
        <v>1</v>
      </c>
      <c r="N7" s="133">
        <f t="shared" si="4"/>
        <v>3</v>
      </c>
      <c r="O7" s="132">
        <f t="shared" si="5"/>
        <v>16</v>
      </c>
      <c r="P7" s="134">
        <f t="shared" si="6"/>
        <v>56</v>
      </c>
      <c r="Q7" s="112">
        <f t="shared" ref="Q5:Q34" si="7">IF(ISBLANK(L7),"",RANK($P7,$P$5:$P$34))</f>
        <v>1</v>
      </c>
    </row>
    <row r="8" spans="1:20" ht="15.6" x14ac:dyDescent="0.3">
      <c r="A8" s="2">
        <v>4</v>
      </c>
      <c r="B8" s="10" t="s">
        <v>88</v>
      </c>
      <c r="C8" s="95"/>
      <c r="D8" s="2">
        <v>94</v>
      </c>
      <c r="E8" s="11">
        <v>5</v>
      </c>
      <c r="F8" s="112">
        <f t="shared" si="0"/>
        <v>3</v>
      </c>
      <c r="G8" s="132">
        <f t="shared" si="1"/>
        <v>16</v>
      </c>
      <c r="H8" s="2">
        <v>89</v>
      </c>
      <c r="I8" s="11">
        <v>4</v>
      </c>
      <c r="J8" s="112">
        <f t="shared" si="2"/>
        <v>2</v>
      </c>
      <c r="K8" s="129">
        <f t="shared" si="3"/>
        <v>18</v>
      </c>
      <c r="L8" s="2">
        <v>76</v>
      </c>
      <c r="M8" s="11"/>
      <c r="N8" s="133">
        <f t="shared" si="4"/>
        <v>5</v>
      </c>
      <c r="O8" s="132">
        <f t="shared" si="5"/>
        <v>14</v>
      </c>
      <c r="P8" s="134">
        <f t="shared" si="6"/>
        <v>48</v>
      </c>
      <c r="Q8" s="112">
        <v>5</v>
      </c>
      <c r="S8">
        <v>5</v>
      </c>
      <c r="T8" t="s">
        <v>98</v>
      </c>
    </row>
    <row r="9" spans="1:20" ht="15.6" x14ac:dyDescent="0.3">
      <c r="A9" s="2">
        <v>5</v>
      </c>
      <c r="B9" s="10" t="s">
        <v>89</v>
      </c>
      <c r="C9" s="95"/>
      <c r="D9" s="2">
        <v>85</v>
      </c>
      <c r="E9" s="11">
        <v>1</v>
      </c>
      <c r="F9" s="112">
        <f t="shared" si="0"/>
        <v>6</v>
      </c>
      <c r="G9" s="132">
        <f t="shared" si="1"/>
        <v>13</v>
      </c>
      <c r="H9" s="2">
        <v>77</v>
      </c>
      <c r="I9" s="11"/>
      <c r="J9" s="112">
        <f t="shared" si="2"/>
        <v>5</v>
      </c>
      <c r="K9" s="129">
        <f t="shared" si="3"/>
        <v>14</v>
      </c>
      <c r="L9" s="2">
        <v>69</v>
      </c>
      <c r="M9" s="11">
        <v>1</v>
      </c>
      <c r="N9" s="133">
        <f t="shared" si="4"/>
        <v>6</v>
      </c>
      <c r="O9" s="132">
        <f t="shared" si="5"/>
        <v>13</v>
      </c>
      <c r="P9" s="134">
        <f t="shared" si="6"/>
        <v>40</v>
      </c>
      <c r="Q9" s="112">
        <f t="shared" si="7"/>
        <v>6</v>
      </c>
    </row>
    <row r="10" spans="1:20" ht="21.75" customHeight="1" x14ac:dyDescent="0.3">
      <c r="A10" s="2">
        <v>6</v>
      </c>
      <c r="B10" s="10" t="s">
        <v>23</v>
      </c>
      <c r="C10" s="95"/>
      <c r="D10" s="2">
        <v>75</v>
      </c>
      <c r="E10" s="11"/>
      <c r="F10" s="112">
        <f t="shared" si="0"/>
        <v>7</v>
      </c>
      <c r="G10" s="132">
        <f t="shared" si="1"/>
        <v>12</v>
      </c>
      <c r="H10" s="2">
        <v>73</v>
      </c>
      <c r="I10" s="11">
        <v>1</v>
      </c>
      <c r="J10" s="112">
        <f t="shared" si="2"/>
        <v>7</v>
      </c>
      <c r="K10" s="129">
        <f t="shared" si="3"/>
        <v>12</v>
      </c>
      <c r="L10" s="2">
        <v>68</v>
      </c>
      <c r="M10" s="11"/>
      <c r="N10" s="133">
        <f t="shared" si="4"/>
        <v>7</v>
      </c>
      <c r="O10" s="132">
        <f t="shared" si="5"/>
        <v>12</v>
      </c>
      <c r="P10" s="134">
        <f t="shared" si="6"/>
        <v>36</v>
      </c>
      <c r="Q10" s="112">
        <f t="shared" si="7"/>
        <v>7</v>
      </c>
    </row>
    <row r="11" spans="1:20" ht="15.6" x14ac:dyDescent="0.3">
      <c r="A11" s="2">
        <v>7</v>
      </c>
      <c r="B11" s="10" t="s">
        <v>19</v>
      </c>
      <c r="C11" s="95"/>
      <c r="D11" s="2">
        <v>92</v>
      </c>
      <c r="E11" s="11">
        <v>4</v>
      </c>
      <c r="F11" s="112">
        <f t="shared" si="0"/>
        <v>4</v>
      </c>
      <c r="G11" s="132">
        <f t="shared" si="1"/>
        <v>15</v>
      </c>
      <c r="H11" s="2">
        <v>75</v>
      </c>
      <c r="I11" s="11"/>
      <c r="J11" s="112">
        <f t="shared" si="2"/>
        <v>6</v>
      </c>
      <c r="K11" s="129">
        <f t="shared" si="3"/>
        <v>13</v>
      </c>
      <c r="L11" s="2">
        <v>84</v>
      </c>
      <c r="M11" s="11">
        <v>1</v>
      </c>
      <c r="N11" s="133">
        <f t="shared" si="4"/>
        <v>1</v>
      </c>
      <c r="O11" s="132">
        <f t="shared" si="5"/>
        <v>20</v>
      </c>
      <c r="P11" s="134">
        <f t="shared" si="6"/>
        <v>48</v>
      </c>
      <c r="Q11" s="112">
        <v>2</v>
      </c>
      <c r="S11">
        <v>1</v>
      </c>
      <c r="T11" t="s">
        <v>95</v>
      </c>
    </row>
    <row r="12" spans="1:20" ht="15.6" x14ac:dyDescent="0.3">
      <c r="A12" s="2">
        <v>8</v>
      </c>
      <c r="B12" s="10"/>
      <c r="C12" s="95"/>
      <c r="D12" s="119"/>
      <c r="E12" s="120"/>
      <c r="F12" s="112" t="str">
        <f t="shared" si="0"/>
        <v/>
      </c>
      <c r="G12" s="31" t="str">
        <f t="shared" si="1"/>
        <v/>
      </c>
      <c r="H12" s="119"/>
      <c r="I12" s="120"/>
      <c r="J12" s="112" t="str">
        <f t="shared" si="2"/>
        <v/>
      </c>
      <c r="K12" s="29" t="str">
        <f t="shared" si="3"/>
        <v/>
      </c>
      <c r="L12" s="119"/>
      <c r="M12" s="120"/>
      <c r="N12" s="30" t="str">
        <f t="shared" si="4"/>
        <v/>
      </c>
      <c r="O12" s="31" t="str">
        <f t="shared" si="5"/>
        <v/>
      </c>
      <c r="P12" s="32" t="str">
        <f t="shared" si="6"/>
        <v/>
      </c>
      <c r="Q12" s="112" t="str">
        <f t="shared" si="7"/>
        <v/>
      </c>
    </row>
    <row r="13" spans="1:20" ht="15.6" x14ac:dyDescent="0.3">
      <c r="A13" s="2">
        <v>9</v>
      </c>
      <c r="B13" s="10"/>
      <c r="C13" s="95"/>
      <c r="D13" s="119"/>
      <c r="E13" s="120"/>
      <c r="F13" s="112" t="str">
        <f t="shared" si="0"/>
        <v/>
      </c>
      <c r="G13" s="31" t="str">
        <f t="shared" si="1"/>
        <v/>
      </c>
      <c r="H13" s="119"/>
      <c r="I13" s="120"/>
      <c r="J13" s="112" t="str">
        <f t="shared" si="2"/>
        <v/>
      </c>
      <c r="K13" s="29" t="str">
        <f t="shared" si="3"/>
        <v/>
      </c>
      <c r="L13" s="119"/>
      <c r="M13" s="120"/>
      <c r="N13" s="30" t="str">
        <f t="shared" si="4"/>
        <v/>
      </c>
      <c r="O13" s="31" t="str">
        <f t="shared" si="5"/>
        <v/>
      </c>
      <c r="P13" s="32" t="str">
        <f t="shared" si="6"/>
        <v/>
      </c>
      <c r="Q13" s="112" t="str">
        <f t="shared" si="7"/>
        <v/>
      </c>
    </row>
    <row r="14" spans="1:20" ht="15.6" x14ac:dyDescent="0.3">
      <c r="A14" s="2">
        <v>10</v>
      </c>
      <c r="B14" s="10"/>
      <c r="C14" s="95"/>
      <c r="D14" s="119"/>
      <c r="E14" s="120"/>
      <c r="F14" s="112" t="str">
        <f t="shared" si="0"/>
        <v/>
      </c>
      <c r="G14" s="31" t="str">
        <f t="shared" si="1"/>
        <v/>
      </c>
      <c r="H14" s="119"/>
      <c r="I14" s="120"/>
      <c r="J14" s="112" t="str">
        <f t="shared" si="2"/>
        <v/>
      </c>
      <c r="K14" s="29" t="str">
        <f t="shared" si="3"/>
        <v/>
      </c>
      <c r="L14" s="119"/>
      <c r="M14" s="120"/>
      <c r="N14" s="30" t="str">
        <f t="shared" si="4"/>
        <v/>
      </c>
      <c r="O14" s="31" t="str">
        <f t="shared" si="5"/>
        <v/>
      </c>
      <c r="P14" s="32" t="str">
        <f t="shared" si="6"/>
        <v/>
      </c>
      <c r="Q14" s="112" t="str">
        <f t="shared" si="7"/>
        <v/>
      </c>
    </row>
    <row r="15" spans="1:20" ht="15.6" x14ac:dyDescent="0.3">
      <c r="A15" s="2">
        <v>11</v>
      </c>
      <c r="B15" s="10"/>
      <c r="C15" s="95"/>
      <c r="D15" s="119"/>
      <c r="E15" s="120"/>
      <c r="F15" s="112" t="str">
        <f t="shared" si="0"/>
        <v/>
      </c>
      <c r="G15" s="31" t="str">
        <f t="shared" si="1"/>
        <v/>
      </c>
      <c r="H15" s="119"/>
      <c r="I15" s="120"/>
      <c r="J15" s="112" t="str">
        <f t="shared" si="2"/>
        <v/>
      </c>
      <c r="K15" s="29" t="str">
        <f t="shared" si="3"/>
        <v/>
      </c>
      <c r="L15" s="119"/>
      <c r="M15" s="120"/>
      <c r="N15" s="30" t="str">
        <f t="shared" si="4"/>
        <v/>
      </c>
      <c r="O15" s="31" t="str">
        <f t="shared" si="5"/>
        <v/>
      </c>
      <c r="P15" s="32" t="str">
        <f t="shared" si="6"/>
        <v/>
      </c>
      <c r="Q15" s="112" t="str">
        <f t="shared" si="7"/>
        <v/>
      </c>
    </row>
    <row r="16" spans="1:20" ht="15.6" x14ac:dyDescent="0.3">
      <c r="A16" s="2">
        <v>12</v>
      </c>
      <c r="B16" s="10"/>
      <c r="C16" s="95"/>
      <c r="D16" s="119"/>
      <c r="E16" s="120"/>
      <c r="F16" s="112" t="str">
        <f t="shared" si="0"/>
        <v/>
      </c>
      <c r="G16" s="31" t="str">
        <f t="shared" si="1"/>
        <v/>
      </c>
      <c r="H16" s="119"/>
      <c r="I16" s="120"/>
      <c r="J16" s="112" t="str">
        <f t="shared" si="2"/>
        <v/>
      </c>
      <c r="K16" s="29" t="str">
        <f t="shared" si="3"/>
        <v/>
      </c>
      <c r="L16" s="119"/>
      <c r="M16" s="120"/>
      <c r="N16" s="30" t="str">
        <f t="shared" si="4"/>
        <v/>
      </c>
      <c r="O16" s="31" t="str">
        <f t="shared" si="5"/>
        <v/>
      </c>
      <c r="P16" s="32" t="str">
        <f t="shared" si="6"/>
        <v/>
      </c>
      <c r="Q16" s="112" t="str">
        <f t="shared" si="7"/>
        <v/>
      </c>
    </row>
    <row r="17" spans="1:17" ht="15.6" x14ac:dyDescent="0.3">
      <c r="A17" s="2">
        <v>13</v>
      </c>
      <c r="B17" s="10"/>
      <c r="C17" s="95"/>
      <c r="D17" s="119"/>
      <c r="E17" s="120"/>
      <c r="F17" s="112" t="str">
        <f t="shared" si="0"/>
        <v/>
      </c>
      <c r="G17" s="31" t="str">
        <f t="shared" si="1"/>
        <v/>
      </c>
      <c r="H17" s="121"/>
      <c r="I17" s="120"/>
      <c r="J17" s="112" t="str">
        <f t="shared" si="2"/>
        <v/>
      </c>
      <c r="K17" s="29" t="str">
        <f t="shared" si="3"/>
        <v/>
      </c>
      <c r="L17" s="119"/>
      <c r="M17" s="120"/>
      <c r="N17" s="30" t="str">
        <f t="shared" si="4"/>
        <v/>
      </c>
      <c r="O17" s="31" t="str">
        <f t="shared" si="5"/>
        <v/>
      </c>
      <c r="P17" s="32" t="str">
        <f t="shared" si="6"/>
        <v/>
      </c>
      <c r="Q17" s="112" t="str">
        <f t="shared" si="7"/>
        <v/>
      </c>
    </row>
    <row r="18" spans="1:17" ht="15.6" x14ac:dyDescent="0.3">
      <c r="A18" s="2">
        <v>14</v>
      </c>
      <c r="B18" s="10"/>
      <c r="C18" s="95"/>
      <c r="D18" s="99"/>
      <c r="E18" s="100"/>
      <c r="F18" s="112" t="str">
        <f t="shared" si="0"/>
        <v/>
      </c>
      <c r="G18" s="31" t="str">
        <f t="shared" si="1"/>
        <v/>
      </c>
      <c r="H18" s="99"/>
      <c r="I18" s="100"/>
      <c r="J18" s="112" t="str">
        <f t="shared" si="2"/>
        <v/>
      </c>
      <c r="K18" s="29" t="str">
        <f t="shared" si="3"/>
        <v/>
      </c>
      <c r="L18" s="99"/>
      <c r="M18" s="100"/>
      <c r="N18" s="30" t="str">
        <f t="shared" si="4"/>
        <v/>
      </c>
      <c r="O18" s="31" t="str">
        <f t="shared" si="5"/>
        <v/>
      </c>
      <c r="P18" s="32" t="str">
        <f t="shared" si="6"/>
        <v/>
      </c>
      <c r="Q18" s="112" t="str">
        <f t="shared" si="7"/>
        <v/>
      </c>
    </row>
    <row r="19" spans="1:17" ht="15.6" x14ac:dyDescent="0.3">
      <c r="A19" s="2">
        <v>15</v>
      </c>
      <c r="B19" s="10"/>
      <c r="C19" s="95"/>
      <c r="D19" s="99"/>
      <c r="E19" s="100"/>
      <c r="F19" s="112" t="str">
        <f t="shared" si="0"/>
        <v/>
      </c>
      <c r="G19" s="31" t="str">
        <f t="shared" si="1"/>
        <v/>
      </c>
      <c r="H19" s="99"/>
      <c r="I19" s="100"/>
      <c r="J19" s="112" t="str">
        <f t="shared" si="2"/>
        <v/>
      </c>
      <c r="K19" s="29" t="str">
        <f t="shared" si="3"/>
        <v/>
      </c>
      <c r="L19" s="99"/>
      <c r="M19" s="100"/>
      <c r="N19" s="30" t="str">
        <f t="shared" si="4"/>
        <v/>
      </c>
      <c r="O19" s="31" t="str">
        <f t="shared" si="5"/>
        <v/>
      </c>
      <c r="P19" s="32" t="str">
        <f t="shared" si="6"/>
        <v/>
      </c>
      <c r="Q19" s="112" t="str">
        <f t="shared" si="7"/>
        <v/>
      </c>
    </row>
    <row r="20" spans="1:17" ht="15.6" x14ac:dyDescent="0.3">
      <c r="A20" s="2">
        <v>16</v>
      </c>
      <c r="B20" s="10"/>
      <c r="C20" s="95"/>
      <c r="D20" s="99"/>
      <c r="E20" s="100"/>
      <c r="F20" s="112" t="str">
        <f t="shared" si="0"/>
        <v/>
      </c>
      <c r="G20" s="31" t="str">
        <f t="shared" si="1"/>
        <v/>
      </c>
      <c r="H20" s="99"/>
      <c r="I20" s="100"/>
      <c r="J20" s="112" t="str">
        <f t="shared" si="2"/>
        <v/>
      </c>
      <c r="K20" s="29" t="str">
        <f t="shared" si="3"/>
        <v/>
      </c>
      <c r="L20" s="99"/>
      <c r="M20" s="100"/>
      <c r="N20" s="30" t="str">
        <f t="shared" si="4"/>
        <v/>
      </c>
      <c r="O20" s="31" t="str">
        <f t="shared" si="5"/>
        <v/>
      </c>
      <c r="P20" s="32" t="str">
        <f t="shared" si="6"/>
        <v/>
      </c>
      <c r="Q20" s="112" t="str">
        <f t="shared" si="7"/>
        <v/>
      </c>
    </row>
    <row r="21" spans="1:17" ht="15.6" x14ac:dyDescent="0.3">
      <c r="A21" s="2">
        <v>17</v>
      </c>
      <c r="B21" s="10"/>
      <c r="C21" s="95"/>
      <c r="D21" s="99"/>
      <c r="E21" s="100"/>
      <c r="F21" s="112" t="str">
        <f t="shared" si="0"/>
        <v/>
      </c>
      <c r="G21" s="31" t="str">
        <f t="shared" si="1"/>
        <v/>
      </c>
      <c r="H21" s="99"/>
      <c r="I21" s="100"/>
      <c r="J21" s="112" t="str">
        <f t="shared" si="2"/>
        <v/>
      </c>
      <c r="K21" s="29" t="str">
        <f t="shared" si="3"/>
        <v/>
      </c>
      <c r="L21" s="99"/>
      <c r="M21" s="100"/>
      <c r="N21" s="30" t="str">
        <f t="shared" si="4"/>
        <v/>
      </c>
      <c r="O21" s="31" t="str">
        <f t="shared" si="5"/>
        <v/>
      </c>
      <c r="P21" s="32" t="str">
        <f t="shared" si="6"/>
        <v/>
      </c>
      <c r="Q21" s="112" t="str">
        <f t="shared" si="7"/>
        <v/>
      </c>
    </row>
    <row r="22" spans="1:17" ht="15.6" x14ac:dyDescent="0.3">
      <c r="A22" s="2">
        <v>18</v>
      </c>
      <c r="B22" s="10"/>
      <c r="C22" s="95"/>
      <c r="D22" s="99"/>
      <c r="E22" s="100"/>
      <c r="F22" s="112" t="str">
        <f t="shared" si="0"/>
        <v/>
      </c>
      <c r="G22" s="31" t="str">
        <f t="shared" si="1"/>
        <v/>
      </c>
      <c r="H22" s="99"/>
      <c r="I22" s="100"/>
      <c r="J22" s="112" t="str">
        <f t="shared" si="2"/>
        <v/>
      </c>
      <c r="K22" s="29" t="str">
        <f t="shared" si="3"/>
        <v/>
      </c>
      <c r="L22" s="99"/>
      <c r="M22" s="100"/>
      <c r="N22" s="30" t="str">
        <f t="shared" si="4"/>
        <v/>
      </c>
      <c r="O22" s="31" t="str">
        <f t="shared" si="5"/>
        <v/>
      </c>
      <c r="P22" s="32" t="str">
        <f t="shared" si="6"/>
        <v/>
      </c>
      <c r="Q22" s="112" t="str">
        <f t="shared" si="7"/>
        <v/>
      </c>
    </row>
    <row r="23" spans="1:17" ht="15.6" x14ac:dyDescent="0.3">
      <c r="A23" s="2">
        <v>19</v>
      </c>
      <c r="B23" s="10"/>
      <c r="C23" s="95"/>
      <c r="D23" s="99"/>
      <c r="E23" s="100"/>
      <c r="F23" s="112" t="str">
        <f t="shared" si="0"/>
        <v/>
      </c>
      <c r="G23" s="31" t="str">
        <f t="shared" si="1"/>
        <v/>
      </c>
      <c r="H23" s="99"/>
      <c r="I23" s="100"/>
      <c r="J23" s="112" t="str">
        <f t="shared" si="2"/>
        <v/>
      </c>
      <c r="K23" s="29" t="str">
        <f t="shared" si="3"/>
        <v/>
      </c>
      <c r="L23" s="99"/>
      <c r="M23" s="100"/>
      <c r="N23" s="30" t="str">
        <f t="shared" si="4"/>
        <v/>
      </c>
      <c r="O23" s="31" t="str">
        <f t="shared" si="5"/>
        <v/>
      </c>
      <c r="P23" s="32" t="str">
        <f t="shared" si="6"/>
        <v/>
      </c>
      <c r="Q23" s="112" t="str">
        <f t="shared" si="7"/>
        <v/>
      </c>
    </row>
    <row r="24" spans="1:17" ht="15.6" x14ac:dyDescent="0.3">
      <c r="A24" s="2">
        <v>20</v>
      </c>
      <c r="B24" s="10"/>
      <c r="C24" s="95"/>
      <c r="D24" s="99"/>
      <c r="E24" s="100"/>
      <c r="F24" s="112" t="str">
        <f t="shared" si="0"/>
        <v/>
      </c>
      <c r="G24" s="31" t="str">
        <f t="shared" si="1"/>
        <v/>
      </c>
      <c r="H24" s="99"/>
      <c r="I24" s="100"/>
      <c r="J24" s="112" t="str">
        <f t="shared" si="2"/>
        <v/>
      </c>
      <c r="K24" s="29" t="str">
        <f t="shared" si="3"/>
        <v/>
      </c>
      <c r="L24" s="99"/>
      <c r="M24" s="100"/>
      <c r="N24" s="30" t="str">
        <f t="shared" si="4"/>
        <v/>
      </c>
      <c r="O24" s="31" t="str">
        <f t="shared" si="5"/>
        <v/>
      </c>
      <c r="P24" s="32" t="str">
        <f t="shared" si="6"/>
        <v/>
      </c>
      <c r="Q24" s="112" t="str">
        <f t="shared" si="7"/>
        <v/>
      </c>
    </row>
    <row r="25" spans="1:17" ht="15.6" x14ac:dyDescent="0.3">
      <c r="A25" s="2">
        <v>21</v>
      </c>
      <c r="B25" s="10"/>
      <c r="C25" s="95"/>
      <c r="D25" s="99"/>
      <c r="E25" s="100"/>
      <c r="F25" s="112" t="str">
        <f t="shared" si="0"/>
        <v/>
      </c>
      <c r="G25" s="31" t="str">
        <f t="shared" si="1"/>
        <v/>
      </c>
      <c r="H25" s="99"/>
      <c r="I25" s="100"/>
      <c r="J25" s="112" t="str">
        <f t="shared" si="2"/>
        <v/>
      </c>
      <c r="K25" s="29" t="str">
        <f t="shared" si="3"/>
        <v/>
      </c>
      <c r="L25" s="105"/>
      <c r="M25" s="100"/>
      <c r="N25" s="30" t="str">
        <f t="shared" si="4"/>
        <v/>
      </c>
      <c r="O25" s="31" t="str">
        <f t="shared" si="5"/>
        <v/>
      </c>
      <c r="P25" s="32" t="str">
        <f t="shared" si="6"/>
        <v/>
      </c>
      <c r="Q25" s="112" t="str">
        <f t="shared" si="7"/>
        <v/>
      </c>
    </row>
    <row r="26" spans="1:17" ht="15.6" x14ac:dyDescent="0.3">
      <c r="A26" s="2">
        <v>22</v>
      </c>
      <c r="B26" s="10"/>
      <c r="C26" s="95"/>
      <c r="D26" s="99"/>
      <c r="E26" s="100"/>
      <c r="F26" s="112" t="str">
        <f t="shared" si="0"/>
        <v/>
      </c>
      <c r="G26" s="31" t="str">
        <f t="shared" si="1"/>
        <v/>
      </c>
      <c r="H26" s="99"/>
      <c r="I26" s="100"/>
      <c r="J26" s="112" t="str">
        <f t="shared" si="2"/>
        <v/>
      </c>
      <c r="K26" s="29" t="str">
        <f t="shared" si="3"/>
        <v/>
      </c>
      <c r="L26" s="99"/>
      <c r="M26" s="100"/>
      <c r="N26" s="30" t="str">
        <f t="shared" si="4"/>
        <v/>
      </c>
      <c r="O26" s="31" t="str">
        <f t="shared" si="5"/>
        <v/>
      </c>
      <c r="P26" s="32" t="str">
        <f t="shared" si="6"/>
        <v/>
      </c>
      <c r="Q26" s="112" t="str">
        <f t="shared" si="7"/>
        <v/>
      </c>
    </row>
    <row r="27" spans="1:17" ht="15.6" x14ac:dyDescent="0.3">
      <c r="A27" s="2">
        <v>23</v>
      </c>
      <c r="B27" s="10"/>
      <c r="C27" s="95"/>
      <c r="D27" s="99"/>
      <c r="E27" s="100"/>
      <c r="F27" s="112" t="str">
        <f t="shared" si="0"/>
        <v/>
      </c>
      <c r="G27" s="31" t="str">
        <f t="shared" si="1"/>
        <v/>
      </c>
      <c r="H27" s="99"/>
      <c r="I27" s="100"/>
      <c r="J27" s="112" t="str">
        <f t="shared" si="2"/>
        <v/>
      </c>
      <c r="K27" s="29" t="str">
        <f t="shared" si="3"/>
        <v/>
      </c>
      <c r="L27" s="99"/>
      <c r="M27" s="100"/>
      <c r="N27" s="30" t="str">
        <f t="shared" si="4"/>
        <v/>
      </c>
      <c r="O27" s="31" t="str">
        <f t="shared" si="5"/>
        <v/>
      </c>
      <c r="P27" s="32" t="str">
        <f t="shared" si="6"/>
        <v/>
      </c>
      <c r="Q27" s="112" t="str">
        <f t="shared" si="7"/>
        <v/>
      </c>
    </row>
    <row r="28" spans="1:17" ht="15.6" x14ac:dyDescent="0.3">
      <c r="A28" s="2">
        <v>24</v>
      </c>
      <c r="B28" s="10"/>
      <c r="C28" s="95"/>
      <c r="D28" s="99"/>
      <c r="E28" s="100"/>
      <c r="F28" s="112" t="str">
        <f t="shared" si="0"/>
        <v/>
      </c>
      <c r="G28" s="31" t="str">
        <f t="shared" si="1"/>
        <v/>
      </c>
      <c r="H28" s="99"/>
      <c r="I28" s="100"/>
      <c r="J28" s="112" t="str">
        <f t="shared" si="2"/>
        <v/>
      </c>
      <c r="K28" s="29" t="str">
        <f t="shared" si="3"/>
        <v/>
      </c>
      <c r="L28" s="99"/>
      <c r="M28" s="100"/>
      <c r="N28" s="30" t="str">
        <f t="shared" si="4"/>
        <v/>
      </c>
      <c r="O28" s="31" t="str">
        <f t="shared" si="5"/>
        <v/>
      </c>
      <c r="P28" s="32" t="str">
        <f t="shared" si="6"/>
        <v/>
      </c>
      <c r="Q28" s="112" t="str">
        <f t="shared" si="7"/>
        <v/>
      </c>
    </row>
    <row r="29" spans="1:17" ht="15.6" x14ac:dyDescent="0.3">
      <c r="A29" s="2">
        <v>25</v>
      </c>
      <c r="B29" s="10"/>
      <c r="C29" s="95"/>
      <c r="D29" s="99"/>
      <c r="E29" s="100"/>
      <c r="F29" s="112" t="str">
        <f t="shared" si="0"/>
        <v/>
      </c>
      <c r="G29" s="31" t="str">
        <f t="shared" si="1"/>
        <v/>
      </c>
      <c r="H29" s="99"/>
      <c r="I29" s="100"/>
      <c r="J29" s="112" t="str">
        <f t="shared" si="2"/>
        <v/>
      </c>
      <c r="K29" s="29" t="str">
        <f t="shared" si="3"/>
        <v/>
      </c>
      <c r="L29" s="99"/>
      <c r="M29" s="100"/>
      <c r="N29" s="30" t="str">
        <f t="shared" si="4"/>
        <v/>
      </c>
      <c r="O29" s="31" t="str">
        <f t="shared" si="5"/>
        <v/>
      </c>
      <c r="P29" s="32" t="str">
        <f t="shared" si="6"/>
        <v/>
      </c>
      <c r="Q29" s="112" t="str">
        <f t="shared" si="7"/>
        <v/>
      </c>
    </row>
    <row r="30" spans="1:17" ht="15.6" x14ac:dyDescent="0.3">
      <c r="A30" s="2">
        <v>26</v>
      </c>
      <c r="B30" s="10"/>
      <c r="C30" s="95"/>
      <c r="D30" s="99"/>
      <c r="E30" s="100"/>
      <c r="F30" s="112" t="str">
        <f t="shared" si="0"/>
        <v/>
      </c>
      <c r="G30" s="31" t="str">
        <f t="shared" si="1"/>
        <v/>
      </c>
      <c r="H30" s="99"/>
      <c r="I30" s="100"/>
      <c r="J30" s="112" t="str">
        <f t="shared" si="2"/>
        <v/>
      </c>
      <c r="K30" s="29" t="str">
        <f t="shared" si="3"/>
        <v/>
      </c>
      <c r="L30" s="99"/>
      <c r="M30" s="100"/>
      <c r="N30" s="30" t="str">
        <f t="shared" si="4"/>
        <v/>
      </c>
      <c r="O30" s="31" t="str">
        <f t="shared" si="5"/>
        <v/>
      </c>
      <c r="P30" s="32" t="str">
        <f t="shared" si="6"/>
        <v/>
      </c>
      <c r="Q30" s="112" t="str">
        <f t="shared" si="7"/>
        <v/>
      </c>
    </row>
    <row r="31" spans="1:17" ht="15.6" x14ac:dyDescent="0.3">
      <c r="A31" s="2">
        <v>27</v>
      </c>
      <c r="B31" s="10"/>
      <c r="C31" s="95"/>
      <c r="D31" s="99"/>
      <c r="E31" s="100"/>
      <c r="F31" s="112" t="str">
        <f t="shared" si="0"/>
        <v/>
      </c>
      <c r="G31" s="31" t="str">
        <f t="shared" si="1"/>
        <v/>
      </c>
      <c r="H31" s="99"/>
      <c r="I31" s="100"/>
      <c r="J31" s="112" t="str">
        <f t="shared" si="2"/>
        <v/>
      </c>
      <c r="K31" s="29" t="str">
        <f t="shared" si="3"/>
        <v/>
      </c>
      <c r="L31" s="99"/>
      <c r="M31" s="100"/>
      <c r="N31" s="30" t="str">
        <f t="shared" si="4"/>
        <v/>
      </c>
      <c r="O31" s="31" t="str">
        <f t="shared" si="5"/>
        <v/>
      </c>
      <c r="P31" s="32" t="str">
        <f t="shared" si="6"/>
        <v/>
      </c>
      <c r="Q31" s="112" t="str">
        <f t="shared" si="7"/>
        <v/>
      </c>
    </row>
    <row r="32" spans="1:17" ht="15.6" x14ac:dyDescent="0.3">
      <c r="A32" s="2">
        <v>28</v>
      </c>
      <c r="B32" s="10"/>
      <c r="C32" s="95"/>
      <c r="D32" s="99"/>
      <c r="E32" s="100"/>
      <c r="F32" s="112" t="str">
        <f t="shared" si="0"/>
        <v/>
      </c>
      <c r="G32" s="31" t="str">
        <f t="shared" si="1"/>
        <v/>
      </c>
      <c r="H32" s="99"/>
      <c r="I32" s="100"/>
      <c r="J32" s="112" t="str">
        <f t="shared" si="2"/>
        <v/>
      </c>
      <c r="K32" s="29" t="str">
        <f t="shared" si="3"/>
        <v/>
      </c>
      <c r="L32" s="99"/>
      <c r="M32" s="100"/>
      <c r="N32" s="30" t="str">
        <f t="shared" si="4"/>
        <v/>
      </c>
      <c r="O32" s="31" t="str">
        <f t="shared" si="5"/>
        <v/>
      </c>
      <c r="P32" s="32" t="str">
        <f t="shared" si="6"/>
        <v/>
      </c>
      <c r="Q32" s="112" t="str">
        <f t="shared" si="7"/>
        <v/>
      </c>
    </row>
    <row r="33" spans="1:17" ht="15.6" x14ac:dyDescent="0.3">
      <c r="A33" s="2">
        <v>29</v>
      </c>
      <c r="B33" s="10"/>
      <c r="C33" s="95"/>
      <c r="D33" s="99"/>
      <c r="E33" s="100"/>
      <c r="F33" s="112" t="str">
        <f t="shared" si="0"/>
        <v/>
      </c>
      <c r="G33" s="31" t="str">
        <f t="shared" si="1"/>
        <v/>
      </c>
      <c r="H33" s="99"/>
      <c r="I33" s="100"/>
      <c r="J33" s="112" t="str">
        <f t="shared" si="2"/>
        <v/>
      </c>
      <c r="K33" s="29" t="str">
        <f t="shared" si="3"/>
        <v/>
      </c>
      <c r="L33" s="99"/>
      <c r="M33" s="100"/>
      <c r="N33" s="30" t="str">
        <f t="shared" si="4"/>
        <v/>
      </c>
      <c r="O33" s="31" t="str">
        <f t="shared" si="5"/>
        <v/>
      </c>
      <c r="P33" s="32" t="str">
        <f t="shared" si="6"/>
        <v/>
      </c>
      <c r="Q33" s="112" t="str">
        <f t="shared" si="7"/>
        <v/>
      </c>
    </row>
    <row r="34" spans="1:17" ht="16.2" thickBot="1" x14ac:dyDescent="0.35">
      <c r="A34" s="3">
        <v>30</v>
      </c>
      <c r="B34" s="13"/>
      <c r="C34" s="96"/>
      <c r="D34" s="103"/>
      <c r="E34" s="104"/>
      <c r="F34" s="112" t="str">
        <f t="shared" si="0"/>
        <v/>
      </c>
      <c r="G34" s="31" t="str">
        <f t="shared" si="1"/>
        <v/>
      </c>
      <c r="H34" s="103"/>
      <c r="I34" s="104"/>
      <c r="J34" s="112" t="str">
        <f t="shared" si="2"/>
        <v/>
      </c>
      <c r="K34" s="29" t="str">
        <f t="shared" si="3"/>
        <v/>
      </c>
      <c r="L34" s="103"/>
      <c r="M34" s="104"/>
      <c r="N34" s="30" t="str">
        <f t="shared" si="4"/>
        <v/>
      </c>
      <c r="O34" s="33" t="str">
        <f t="shared" si="5"/>
        <v/>
      </c>
      <c r="P34" s="32" t="str">
        <f t="shared" si="6"/>
        <v/>
      </c>
      <c r="Q34" s="112" t="str">
        <f t="shared" si="7"/>
        <v/>
      </c>
    </row>
    <row r="35" spans="1:17" x14ac:dyDescent="0.3">
      <c r="A35" s="17" t="s">
        <v>16</v>
      </c>
      <c r="H35" s="1"/>
      <c r="I35" s="1"/>
      <c r="J35" s="1"/>
      <c r="K35" s="5"/>
    </row>
  </sheetData>
  <mergeCells count="1">
    <mergeCell ref="A1:Q1"/>
  </mergeCells>
  <conditionalFormatting sqref="F5:F34">
    <cfRule type="expression" dxfId="9" priority="3">
      <formula>AND(F5&lt;&gt;"", COUNTIF($F$5:$F$36, F5)&gt;1)</formula>
    </cfRule>
  </conditionalFormatting>
  <conditionalFormatting sqref="J5:J34">
    <cfRule type="expression" dxfId="8" priority="2">
      <formula>AND(J5&lt;&gt;"", COUNTIF($F$5:$F$36, J5)&gt;1)</formula>
    </cfRule>
  </conditionalFormatting>
  <conditionalFormatting sqref="Q5:Q34">
    <cfRule type="expression" dxfId="7" priority="1">
      <formula>AND(Q5&lt;&gt;"", COUNTIF($F$5:$F$36, Q5)&gt;1)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1" manualBreakCount="1">
    <brk id="47" max="25" man="1"/>
  </rowBreaks>
  <colBreaks count="1" manualBreakCount="1">
    <brk id="21" max="20" man="1"/>
  </col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4F2A4-0DE3-487D-959D-D3992F219CB2}">
  <sheetPr>
    <tabColor rgb="FFC00000"/>
  </sheetPr>
  <dimension ref="A3:M32"/>
  <sheetViews>
    <sheetView workbookViewId="0">
      <selection activeCell="G14" sqref="G14"/>
    </sheetView>
  </sheetViews>
  <sheetFormatPr defaultRowHeight="14.4" x14ac:dyDescent="0.3"/>
  <cols>
    <col min="1" max="1" width="9.33203125" customWidth="1"/>
    <col min="2" max="2" width="23.44140625" customWidth="1"/>
    <col min="3" max="11" width="13.6640625" customWidth="1"/>
    <col min="12" max="12" width="13.88671875" customWidth="1"/>
  </cols>
  <sheetData>
    <row r="3" spans="1:13" ht="61.95" customHeight="1" thickBot="1" x14ac:dyDescent="0.35">
      <c r="A3" s="87" t="s">
        <v>1</v>
      </c>
      <c r="B3" s="76" t="s">
        <v>0</v>
      </c>
      <c r="C3" s="76" t="s">
        <v>63</v>
      </c>
      <c r="D3" s="76" t="s">
        <v>64</v>
      </c>
      <c r="E3" s="76" t="s">
        <v>65</v>
      </c>
      <c r="F3" s="76" t="s">
        <v>66</v>
      </c>
      <c r="G3" s="76" t="s">
        <v>67</v>
      </c>
      <c r="H3" s="76" t="s">
        <v>68</v>
      </c>
      <c r="I3" s="76" t="s">
        <v>69</v>
      </c>
      <c r="J3" s="76" t="s">
        <v>70</v>
      </c>
      <c r="K3" s="76" t="s">
        <v>71</v>
      </c>
      <c r="L3" s="76" t="s">
        <v>15</v>
      </c>
      <c r="M3" s="77" t="s">
        <v>5</v>
      </c>
    </row>
    <row r="4" spans="1:13" ht="15.6" x14ac:dyDescent="0.3">
      <c r="A4" s="25">
        <v>1</v>
      </c>
      <c r="B4" s="21" t="s">
        <v>45</v>
      </c>
      <c r="C4" s="44">
        <v>12</v>
      </c>
      <c r="D4" s="44">
        <v>15</v>
      </c>
      <c r="E4" s="84">
        <v>8</v>
      </c>
      <c r="F4" s="49">
        <v>13</v>
      </c>
      <c r="G4" s="45">
        <v>13</v>
      </c>
      <c r="H4" s="85">
        <v>11</v>
      </c>
      <c r="I4" s="56"/>
      <c r="J4" s="46"/>
      <c r="K4" s="86"/>
      <c r="L4" s="64">
        <f>SUM(Tabula81315[[#This Row],[1. posms 1. vingrinājums]:[3. posms 3. vingrinājums]])</f>
        <v>72</v>
      </c>
      <c r="M4" s="43">
        <f>IF(ISBLANK(L4),"",RANK($L4,$L$4:$L$32))</f>
        <v>7</v>
      </c>
    </row>
    <row r="5" spans="1:13" ht="15.6" x14ac:dyDescent="0.3">
      <c r="A5" s="12">
        <v>2</v>
      </c>
      <c r="B5" s="10" t="s">
        <v>44</v>
      </c>
      <c r="C5" s="41">
        <v>1</v>
      </c>
      <c r="D5" s="41">
        <v>1</v>
      </c>
      <c r="E5" s="55">
        <v>1</v>
      </c>
      <c r="F5" s="50">
        <v>1</v>
      </c>
      <c r="G5" s="37">
        <v>1</v>
      </c>
      <c r="H5" s="63">
        <v>1</v>
      </c>
      <c r="I5" s="57"/>
      <c r="J5" s="39"/>
      <c r="K5" s="66"/>
      <c r="L5" s="64">
        <f>SUM(Tabula81315[[#This Row],[1. posms 1. vingrinājums]:[3. posms 3. vingrinājums]])</f>
        <v>6</v>
      </c>
      <c r="M5" s="43">
        <f t="shared" ref="M5:M32" si="0">IF(ISBLANK(L5),"",RANK($L5,$L$4:$L$32))</f>
        <v>23</v>
      </c>
    </row>
    <row r="6" spans="1:13" ht="15.6" x14ac:dyDescent="0.3">
      <c r="A6" s="12">
        <v>3</v>
      </c>
      <c r="B6" s="10" t="s">
        <v>24</v>
      </c>
      <c r="C6" s="41">
        <v>2</v>
      </c>
      <c r="D6" s="41">
        <v>4</v>
      </c>
      <c r="E6" s="55">
        <v>6</v>
      </c>
      <c r="F6" s="50"/>
      <c r="G6" s="37"/>
      <c r="H6" s="63"/>
      <c r="I6" s="57"/>
      <c r="J6" s="39"/>
      <c r="K6" s="67"/>
      <c r="L6" s="64">
        <f>SUM(Tabula81315[[#This Row],[1. posms 1. vingrinājums]:[3. posms 3. vingrinājums]])</f>
        <v>12</v>
      </c>
      <c r="M6" s="43">
        <f t="shared" si="0"/>
        <v>21</v>
      </c>
    </row>
    <row r="7" spans="1:13" ht="15.6" x14ac:dyDescent="0.3">
      <c r="A7" s="12">
        <v>4</v>
      </c>
      <c r="B7" s="10" t="s">
        <v>35</v>
      </c>
      <c r="C7" s="41">
        <v>13</v>
      </c>
      <c r="D7" s="41">
        <v>20</v>
      </c>
      <c r="E7" s="55">
        <v>20</v>
      </c>
      <c r="F7" s="50">
        <v>18</v>
      </c>
      <c r="G7" s="37">
        <v>12</v>
      </c>
      <c r="H7" s="63">
        <v>20</v>
      </c>
      <c r="I7" s="57"/>
      <c r="J7" s="39"/>
      <c r="K7" s="66"/>
      <c r="L7" s="64">
        <f>SUM(Tabula81315[[#This Row],[1. posms 1. vingrinājums]:[3. posms 3. vingrinājums]])</f>
        <v>103</v>
      </c>
      <c r="M7" s="43">
        <f t="shared" si="0"/>
        <v>1</v>
      </c>
    </row>
    <row r="8" spans="1:13" ht="15.6" x14ac:dyDescent="0.3">
      <c r="A8" s="12">
        <v>5</v>
      </c>
      <c r="B8" s="10" t="s">
        <v>48</v>
      </c>
      <c r="C8" s="41">
        <v>18</v>
      </c>
      <c r="D8" s="41">
        <v>12</v>
      </c>
      <c r="E8" s="55">
        <v>13</v>
      </c>
      <c r="F8" s="50">
        <v>12</v>
      </c>
      <c r="G8" s="37">
        <v>18</v>
      </c>
      <c r="H8" s="63">
        <v>14</v>
      </c>
      <c r="I8" s="57"/>
      <c r="J8" s="39"/>
      <c r="K8" s="66"/>
      <c r="L8" s="64">
        <f>SUM(Tabula81315[[#This Row],[1. posms 1. vingrinājums]:[3. posms 3. vingrinājums]])</f>
        <v>87</v>
      </c>
      <c r="M8" s="43">
        <f t="shared" si="0"/>
        <v>3</v>
      </c>
    </row>
    <row r="9" spans="1:13" ht="15.6" x14ac:dyDescent="0.3">
      <c r="A9" s="12">
        <v>6</v>
      </c>
      <c r="B9" s="10" t="s">
        <v>55</v>
      </c>
      <c r="C9" s="41">
        <v>4</v>
      </c>
      <c r="D9" s="41">
        <v>3</v>
      </c>
      <c r="E9" s="55">
        <v>7</v>
      </c>
      <c r="F9" s="50">
        <v>3</v>
      </c>
      <c r="G9" s="37">
        <v>14</v>
      </c>
      <c r="H9" s="63">
        <v>9</v>
      </c>
      <c r="I9" s="57"/>
      <c r="J9" s="39"/>
      <c r="K9" s="66"/>
      <c r="L9" s="64">
        <f>SUM(Tabula81315[[#This Row],[1. posms 1. vingrinājums]:[3. posms 3. vingrinājums]])</f>
        <v>40</v>
      </c>
      <c r="M9" s="43">
        <f t="shared" si="0"/>
        <v>10</v>
      </c>
    </row>
    <row r="10" spans="1:13" ht="15.6" x14ac:dyDescent="0.3">
      <c r="A10" s="12">
        <v>7</v>
      </c>
      <c r="B10" s="10" t="s">
        <v>59</v>
      </c>
      <c r="C10" s="41">
        <v>9</v>
      </c>
      <c r="D10" s="41">
        <v>6</v>
      </c>
      <c r="E10" s="55">
        <v>11</v>
      </c>
      <c r="F10" s="50">
        <v>4</v>
      </c>
      <c r="G10" s="37">
        <v>5</v>
      </c>
      <c r="H10" s="63">
        <v>1</v>
      </c>
      <c r="I10" s="57"/>
      <c r="J10" s="39"/>
      <c r="K10" s="66"/>
      <c r="L10" s="64">
        <f>SUM(Tabula81315[[#This Row],[1. posms 1. vingrinājums]:[3. posms 3. vingrinājums]])</f>
        <v>36</v>
      </c>
      <c r="M10" s="43">
        <f t="shared" si="0"/>
        <v>12</v>
      </c>
    </row>
    <row r="11" spans="1:13" ht="15.6" x14ac:dyDescent="0.3">
      <c r="A11" s="12">
        <v>8</v>
      </c>
      <c r="B11" s="10" t="s">
        <v>61</v>
      </c>
      <c r="C11" s="41">
        <v>6</v>
      </c>
      <c r="D11" s="41">
        <v>5</v>
      </c>
      <c r="E11" s="55">
        <v>5</v>
      </c>
      <c r="F11" s="50">
        <v>10</v>
      </c>
      <c r="G11" s="37">
        <v>3</v>
      </c>
      <c r="H11" s="63">
        <v>6</v>
      </c>
      <c r="I11" s="57"/>
      <c r="J11" s="39"/>
      <c r="K11" s="67"/>
      <c r="L11" s="64">
        <f>SUM(Tabula81315[[#This Row],[1. posms 1. vingrinājums]:[3. posms 3. vingrinājums]])</f>
        <v>35</v>
      </c>
      <c r="M11" s="43">
        <f t="shared" si="0"/>
        <v>13</v>
      </c>
    </row>
    <row r="12" spans="1:13" ht="15.6" x14ac:dyDescent="0.3">
      <c r="A12" s="12">
        <v>9</v>
      </c>
      <c r="B12" s="10" t="s">
        <v>72</v>
      </c>
      <c r="C12" s="41">
        <v>11</v>
      </c>
      <c r="D12" s="41">
        <v>10</v>
      </c>
      <c r="E12" s="55">
        <v>12</v>
      </c>
      <c r="F12" s="50"/>
      <c r="G12" s="37"/>
      <c r="H12" s="63"/>
      <c r="I12" s="57"/>
      <c r="J12" s="39"/>
      <c r="K12" s="66"/>
      <c r="L12" s="64">
        <f>SUM(Tabula81315[[#This Row],[1. posms 1. vingrinājums]:[3. posms 3. vingrinājums]])</f>
        <v>33</v>
      </c>
      <c r="M12" s="43">
        <f t="shared" si="0"/>
        <v>14</v>
      </c>
    </row>
    <row r="13" spans="1:13" ht="15.6" x14ac:dyDescent="0.3">
      <c r="A13" s="12">
        <v>10</v>
      </c>
      <c r="B13" s="10" t="s">
        <v>52</v>
      </c>
      <c r="C13" s="41">
        <v>20</v>
      </c>
      <c r="D13" s="41">
        <v>9</v>
      </c>
      <c r="E13" s="55">
        <v>15</v>
      </c>
      <c r="F13" s="50">
        <v>20</v>
      </c>
      <c r="G13" s="37">
        <v>8</v>
      </c>
      <c r="H13" s="63">
        <v>15</v>
      </c>
      <c r="I13" s="57"/>
      <c r="J13" s="39"/>
      <c r="K13" s="66"/>
      <c r="L13" s="64">
        <f>SUM(Tabula81315[[#This Row],[1. posms 1. vingrinājums]:[3. posms 3. vingrinājums]])</f>
        <v>87</v>
      </c>
      <c r="M13" s="43">
        <f t="shared" si="0"/>
        <v>3</v>
      </c>
    </row>
    <row r="14" spans="1:13" ht="15.6" x14ac:dyDescent="0.3">
      <c r="A14" s="12">
        <v>11</v>
      </c>
      <c r="B14" s="10" t="s">
        <v>62</v>
      </c>
      <c r="C14" s="41">
        <v>7</v>
      </c>
      <c r="D14" s="41">
        <v>13</v>
      </c>
      <c r="E14" s="55">
        <v>4</v>
      </c>
      <c r="F14" s="50">
        <v>15</v>
      </c>
      <c r="G14" s="37">
        <v>16</v>
      </c>
      <c r="H14" s="63">
        <v>7</v>
      </c>
      <c r="I14" s="57"/>
      <c r="J14" s="39"/>
      <c r="K14" s="66"/>
      <c r="L14" s="64">
        <f>SUM(Tabula81315[[#This Row],[1. posms 1. vingrinājums]:[3. posms 3. vingrinājums]])</f>
        <v>62</v>
      </c>
      <c r="M14" s="43">
        <f t="shared" si="0"/>
        <v>8</v>
      </c>
    </row>
    <row r="15" spans="1:13" ht="15.6" x14ac:dyDescent="0.3">
      <c r="A15" s="12">
        <v>12</v>
      </c>
      <c r="B15" s="10" t="s">
        <v>56</v>
      </c>
      <c r="C15" s="41">
        <v>5</v>
      </c>
      <c r="D15" s="41">
        <v>11</v>
      </c>
      <c r="E15" s="55">
        <v>14</v>
      </c>
      <c r="F15" s="50">
        <v>11</v>
      </c>
      <c r="G15" s="37">
        <v>2</v>
      </c>
      <c r="H15" s="63">
        <v>12</v>
      </c>
      <c r="I15" s="57"/>
      <c r="J15" s="39"/>
      <c r="K15" s="67"/>
      <c r="L15" s="64">
        <f>SUM(Tabula81315[[#This Row],[1. posms 1. vingrinājums]:[3. posms 3. vingrinājums]])</f>
        <v>55</v>
      </c>
      <c r="M15" s="43">
        <f t="shared" si="0"/>
        <v>9</v>
      </c>
    </row>
    <row r="16" spans="1:13" ht="15.6" x14ac:dyDescent="0.3">
      <c r="A16" s="12">
        <v>13</v>
      </c>
      <c r="B16" s="10" t="s">
        <v>73</v>
      </c>
      <c r="C16" s="48">
        <v>3</v>
      </c>
      <c r="D16" s="41">
        <v>2</v>
      </c>
      <c r="E16" s="55">
        <v>2</v>
      </c>
      <c r="F16" s="50"/>
      <c r="G16" s="37"/>
      <c r="H16" s="63"/>
      <c r="I16" s="57"/>
      <c r="J16" s="39"/>
      <c r="K16" s="66"/>
      <c r="L16" s="64">
        <f>SUM(Tabula81315[[#This Row],[1. posms 1. vingrinājums]:[3. posms 3. vingrinājums]])</f>
        <v>7</v>
      </c>
      <c r="M16" s="43">
        <f t="shared" si="0"/>
        <v>22</v>
      </c>
    </row>
    <row r="17" spans="1:13" ht="15.6" x14ac:dyDescent="0.3">
      <c r="A17" s="12">
        <v>14</v>
      </c>
      <c r="B17" s="10" t="s">
        <v>74</v>
      </c>
      <c r="C17" s="48">
        <v>10</v>
      </c>
      <c r="D17" s="41">
        <v>8</v>
      </c>
      <c r="E17" s="55">
        <v>3</v>
      </c>
      <c r="F17" s="50"/>
      <c r="G17" s="37"/>
      <c r="H17" s="63"/>
      <c r="I17" s="57"/>
      <c r="J17" s="39"/>
      <c r="K17" s="66"/>
      <c r="L17" s="64">
        <f>SUM(Tabula81315[[#This Row],[1. posms 1. vingrinājums]:[3. posms 3. vingrinājums]])</f>
        <v>21</v>
      </c>
      <c r="M17" s="43">
        <f t="shared" si="0"/>
        <v>17</v>
      </c>
    </row>
    <row r="18" spans="1:13" ht="15.6" x14ac:dyDescent="0.3">
      <c r="A18" s="12">
        <v>15</v>
      </c>
      <c r="B18" s="10" t="s">
        <v>58</v>
      </c>
      <c r="C18" s="48">
        <v>16</v>
      </c>
      <c r="D18" s="41">
        <v>16</v>
      </c>
      <c r="E18" s="55">
        <v>18</v>
      </c>
      <c r="F18" s="50">
        <v>7</v>
      </c>
      <c r="G18" s="37">
        <v>9</v>
      </c>
      <c r="H18" s="63">
        <v>13</v>
      </c>
      <c r="I18" s="57"/>
      <c r="J18" s="39"/>
      <c r="K18" s="66"/>
      <c r="L18" s="64">
        <f>SUM(Tabula81315[[#This Row],[1. posms 1. vingrinājums]:[3. posms 3. vingrinājums]])</f>
        <v>79</v>
      </c>
      <c r="M18" s="43">
        <f t="shared" si="0"/>
        <v>5</v>
      </c>
    </row>
    <row r="19" spans="1:13" ht="15.6" x14ac:dyDescent="0.3">
      <c r="A19" s="12">
        <v>16</v>
      </c>
      <c r="B19" s="10" t="s">
        <v>75</v>
      </c>
      <c r="C19" s="48">
        <v>8</v>
      </c>
      <c r="D19" s="41">
        <v>7</v>
      </c>
      <c r="E19" s="55">
        <v>10</v>
      </c>
      <c r="F19" s="50"/>
      <c r="G19" s="37"/>
      <c r="H19" s="63"/>
      <c r="I19" s="57"/>
      <c r="J19" s="39"/>
      <c r="K19" s="66"/>
      <c r="L19" s="64">
        <f>SUM(Tabula81315[[#This Row],[1. posms 1. vingrinājums]:[3. posms 3. vingrinājums]])</f>
        <v>25</v>
      </c>
      <c r="M19" s="43">
        <f t="shared" si="0"/>
        <v>16</v>
      </c>
    </row>
    <row r="20" spans="1:13" ht="15.6" x14ac:dyDescent="0.3">
      <c r="A20" s="12">
        <v>17</v>
      </c>
      <c r="B20" s="10" t="s">
        <v>43</v>
      </c>
      <c r="C20" s="48">
        <v>15</v>
      </c>
      <c r="D20" s="41">
        <v>14</v>
      </c>
      <c r="E20" s="55">
        <v>9</v>
      </c>
      <c r="F20" s="50">
        <v>9</v>
      </c>
      <c r="G20" s="37">
        <v>10</v>
      </c>
      <c r="H20" s="63">
        <v>20</v>
      </c>
      <c r="I20" s="57"/>
      <c r="J20" s="39"/>
      <c r="K20" s="66"/>
      <c r="L20" s="64">
        <f>SUM(Tabula81315[[#This Row],[1. posms 1. vingrinājums]:[3. posms 3. vingrinājums]])</f>
        <v>77</v>
      </c>
      <c r="M20" s="43">
        <f t="shared" si="0"/>
        <v>6</v>
      </c>
    </row>
    <row r="21" spans="1:13" ht="15.6" x14ac:dyDescent="0.3">
      <c r="A21" s="12">
        <v>18</v>
      </c>
      <c r="B21" s="10" t="s">
        <v>49</v>
      </c>
      <c r="C21" s="48">
        <v>14</v>
      </c>
      <c r="D21" s="41">
        <v>18</v>
      </c>
      <c r="E21" s="81">
        <v>16</v>
      </c>
      <c r="F21" s="50">
        <v>16</v>
      </c>
      <c r="G21" s="37">
        <v>20</v>
      </c>
      <c r="H21" s="63">
        <v>16</v>
      </c>
      <c r="I21" s="57"/>
      <c r="J21" s="39"/>
      <c r="K21" s="66"/>
      <c r="L21" s="64">
        <f>SUM(Tabula81315[[#This Row],[1. posms 1. vingrinājums]:[3. posms 3. vingrinājums]])</f>
        <v>100</v>
      </c>
      <c r="M21" s="43">
        <f t="shared" si="0"/>
        <v>2</v>
      </c>
    </row>
    <row r="22" spans="1:13" ht="15.6" x14ac:dyDescent="0.3">
      <c r="A22" s="12">
        <v>19</v>
      </c>
      <c r="B22" s="21" t="s">
        <v>42</v>
      </c>
      <c r="C22" s="48"/>
      <c r="D22" s="41"/>
      <c r="E22" s="55"/>
      <c r="F22" s="50">
        <v>2</v>
      </c>
      <c r="G22" s="37">
        <v>1</v>
      </c>
      <c r="H22" s="63">
        <v>1</v>
      </c>
      <c r="I22" s="57"/>
      <c r="J22" s="39"/>
      <c r="K22" s="66"/>
      <c r="L22" s="64">
        <f>SUM(Tabula81315[[#This Row],[1. posms 1. vingrinājums]:[3. posms 3. vingrinājums]])</f>
        <v>4</v>
      </c>
      <c r="M22" s="43">
        <f t="shared" si="0"/>
        <v>24</v>
      </c>
    </row>
    <row r="23" spans="1:13" ht="15.6" x14ac:dyDescent="0.3">
      <c r="A23" s="12">
        <v>20</v>
      </c>
      <c r="B23" s="10" t="s">
        <v>46</v>
      </c>
      <c r="C23" s="48"/>
      <c r="D23" s="41"/>
      <c r="E23" s="55"/>
      <c r="F23" s="50">
        <v>1</v>
      </c>
      <c r="G23" s="37">
        <v>1</v>
      </c>
      <c r="H23" s="63">
        <v>1</v>
      </c>
      <c r="I23" s="57"/>
      <c r="J23" s="39"/>
      <c r="K23" s="66"/>
      <c r="L23" s="64">
        <f>SUM(Tabula81315[[#This Row],[1. posms 1. vingrinājums]:[3. posms 3. vingrinājums]])</f>
        <v>3</v>
      </c>
      <c r="M23" s="43">
        <f t="shared" si="0"/>
        <v>26</v>
      </c>
    </row>
    <row r="24" spans="1:13" ht="15.6" x14ac:dyDescent="0.3">
      <c r="A24" s="12">
        <v>21</v>
      </c>
      <c r="B24" s="10" t="s">
        <v>47</v>
      </c>
      <c r="C24" s="48"/>
      <c r="D24" s="41"/>
      <c r="E24" s="81"/>
      <c r="F24" s="79">
        <v>1</v>
      </c>
      <c r="G24" s="37">
        <v>1</v>
      </c>
      <c r="H24" s="63">
        <v>2</v>
      </c>
      <c r="I24" s="57"/>
      <c r="J24" s="39"/>
      <c r="K24" s="66"/>
      <c r="L24" s="64">
        <f>SUM(Tabula81315[[#This Row],[1. posms 1. vingrinājums]:[3. posms 3. vingrinājums]])</f>
        <v>4</v>
      </c>
      <c r="M24" s="43">
        <f t="shared" si="0"/>
        <v>24</v>
      </c>
    </row>
    <row r="25" spans="1:13" ht="15.6" x14ac:dyDescent="0.3">
      <c r="A25" s="12">
        <v>22</v>
      </c>
      <c r="B25" s="10" t="s">
        <v>50</v>
      </c>
      <c r="C25" s="48"/>
      <c r="D25" s="41"/>
      <c r="E25" s="81"/>
      <c r="F25" s="79">
        <v>14</v>
      </c>
      <c r="G25" s="37">
        <v>15</v>
      </c>
      <c r="H25" s="63">
        <v>10</v>
      </c>
      <c r="I25" s="57"/>
      <c r="J25" s="39"/>
      <c r="K25" s="67"/>
      <c r="L25" s="64">
        <f>SUM(Tabula81315[[#This Row],[1. posms 1. vingrinājums]:[3. posms 3. vingrinājums]])</f>
        <v>39</v>
      </c>
      <c r="M25" s="43">
        <f t="shared" si="0"/>
        <v>11</v>
      </c>
    </row>
    <row r="26" spans="1:13" ht="15.6" x14ac:dyDescent="0.3">
      <c r="A26" s="12">
        <v>23</v>
      </c>
      <c r="B26" s="10" t="s">
        <v>51</v>
      </c>
      <c r="C26" s="48"/>
      <c r="D26" s="41"/>
      <c r="E26" s="81"/>
      <c r="F26" s="79">
        <v>6</v>
      </c>
      <c r="G26" s="37">
        <v>4</v>
      </c>
      <c r="H26" s="63">
        <v>3</v>
      </c>
      <c r="I26" s="57"/>
      <c r="J26" s="39"/>
      <c r="K26" s="67"/>
      <c r="L26" s="64">
        <f>SUM(Tabula81315[[#This Row],[1. posms 1. vingrinājums]:[3. posms 3. vingrinājums]])</f>
        <v>13</v>
      </c>
      <c r="M26" s="43">
        <f t="shared" si="0"/>
        <v>19</v>
      </c>
    </row>
    <row r="27" spans="1:13" ht="15.6" x14ac:dyDescent="0.3">
      <c r="A27" s="12">
        <v>24</v>
      </c>
      <c r="B27" s="10" t="s">
        <v>53</v>
      </c>
      <c r="C27" s="48"/>
      <c r="D27" s="41"/>
      <c r="E27" s="81"/>
      <c r="F27" s="79">
        <v>1</v>
      </c>
      <c r="G27" s="37">
        <v>1</v>
      </c>
      <c r="H27" s="63">
        <v>1</v>
      </c>
      <c r="I27" s="58"/>
      <c r="J27" s="40"/>
      <c r="K27" s="69"/>
      <c r="L27" s="64">
        <f>SUM(Tabula81315[[#This Row],[1. posms 1. vingrinājums]:[3. posms 3. vingrinājums]])</f>
        <v>3</v>
      </c>
      <c r="M27" s="43">
        <f t="shared" si="0"/>
        <v>26</v>
      </c>
    </row>
    <row r="28" spans="1:13" ht="15.6" x14ac:dyDescent="0.3">
      <c r="A28" s="12">
        <v>25</v>
      </c>
      <c r="B28" s="10" t="s">
        <v>54</v>
      </c>
      <c r="C28" s="48"/>
      <c r="D28" s="41"/>
      <c r="E28" s="81"/>
      <c r="F28" s="79">
        <v>5</v>
      </c>
      <c r="G28" s="37">
        <v>6</v>
      </c>
      <c r="H28" s="63">
        <v>4</v>
      </c>
      <c r="I28" s="57"/>
      <c r="J28" s="39"/>
      <c r="K28" s="67"/>
      <c r="L28" s="64">
        <f>SUM(Tabula81315[[#This Row],[1. posms 1. vingrinājums]:[3. posms 3. vingrinājums]])</f>
        <v>15</v>
      </c>
      <c r="M28" s="43">
        <f t="shared" si="0"/>
        <v>18</v>
      </c>
    </row>
    <row r="29" spans="1:13" ht="15.6" x14ac:dyDescent="0.3">
      <c r="A29" s="12">
        <v>26</v>
      </c>
      <c r="B29" s="10" t="s">
        <v>57</v>
      </c>
      <c r="C29" s="48"/>
      <c r="D29" s="41"/>
      <c r="E29" s="81"/>
      <c r="F29" s="79">
        <v>1</v>
      </c>
      <c r="G29" s="37">
        <v>7</v>
      </c>
      <c r="H29" s="63">
        <v>5</v>
      </c>
      <c r="I29" s="57"/>
      <c r="J29" s="39"/>
      <c r="K29" s="67"/>
      <c r="L29" s="64">
        <f>SUM(Tabula81315[[#This Row],[1. posms 1. vingrinājums]:[3. posms 3. vingrinājums]])</f>
        <v>13</v>
      </c>
      <c r="M29" s="43">
        <f t="shared" si="0"/>
        <v>19</v>
      </c>
    </row>
    <row r="30" spans="1:13" ht="15.6" x14ac:dyDescent="0.3">
      <c r="A30" s="12">
        <v>27</v>
      </c>
      <c r="B30" s="10" t="s">
        <v>60</v>
      </c>
      <c r="C30" s="48"/>
      <c r="D30" s="41"/>
      <c r="E30" s="81"/>
      <c r="F30" s="79">
        <v>8</v>
      </c>
      <c r="G30" s="37">
        <v>11</v>
      </c>
      <c r="H30" s="63">
        <v>8</v>
      </c>
      <c r="I30" s="57"/>
      <c r="J30" s="39"/>
      <c r="K30" s="67"/>
      <c r="L30" s="64">
        <f>SUM(Tabula81315[[#This Row],[1. posms 1. vingrinājums]:[3. posms 3. vingrinājums]])</f>
        <v>27</v>
      </c>
      <c r="M30" s="43">
        <f t="shared" si="0"/>
        <v>15</v>
      </c>
    </row>
    <row r="31" spans="1:13" ht="15.6" x14ac:dyDescent="0.3">
      <c r="A31" s="12">
        <v>28</v>
      </c>
      <c r="B31" s="10"/>
      <c r="C31" s="48"/>
      <c r="D31" s="41"/>
      <c r="E31" s="81"/>
      <c r="F31" s="79"/>
      <c r="G31" s="37"/>
      <c r="H31" s="63"/>
      <c r="I31" s="57"/>
      <c r="J31" s="39"/>
      <c r="K31" s="67"/>
      <c r="L31" s="64"/>
      <c r="M31" s="43" t="str">
        <f t="shared" si="0"/>
        <v/>
      </c>
    </row>
    <row r="32" spans="1:13" ht="15.6" x14ac:dyDescent="0.3">
      <c r="A32" s="27">
        <v>29</v>
      </c>
      <c r="B32" s="13"/>
      <c r="C32" s="78"/>
      <c r="D32" s="75"/>
      <c r="E32" s="82"/>
      <c r="F32" s="80"/>
      <c r="G32" s="38"/>
      <c r="H32" s="83"/>
      <c r="I32" s="58"/>
      <c r="J32" s="40"/>
      <c r="K32" s="69"/>
      <c r="L32" s="88"/>
      <c r="M32" s="89" t="str">
        <f t="shared" si="0"/>
        <v/>
      </c>
    </row>
  </sheetData>
  <conditionalFormatting sqref="B4:B30">
    <cfRule type="duplicateValues" dxfId="0" priority="15"/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P34"/>
  <sheetViews>
    <sheetView zoomScale="90" zoomScaleNormal="90" workbookViewId="0">
      <selection activeCell="B14" sqref="B14"/>
    </sheetView>
  </sheetViews>
  <sheetFormatPr defaultRowHeight="14.4" x14ac:dyDescent="0.3"/>
  <cols>
    <col min="1" max="1" width="9.33203125" customWidth="1"/>
    <col min="2" max="2" width="19.33203125" customWidth="1"/>
    <col min="3" max="4" width="11.6640625" customWidth="1"/>
    <col min="5" max="5" width="13.33203125" customWidth="1"/>
    <col min="6" max="8" width="11.6640625" customWidth="1"/>
    <col min="9" max="9" width="13.33203125" customWidth="1"/>
    <col min="10" max="12" width="11.6640625" customWidth="1"/>
    <col min="13" max="13" width="13.33203125" customWidth="1"/>
    <col min="14" max="16" width="11.6640625" customWidth="1"/>
  </cols>
  <sheetData>
    <row r="4" spans="1:16" ht="47.4" thickBot="1" x14ac:dyDescent="0.35">
      <c r="A4" s="6" t="s">
        <v>1</v>
      </c>
      <c r="B4" s="7" t="s">
        <v>0</v>
      </c>
      <c r="C4" s="7" t="s">
        <v>4</v>
      </c>
      <c r="D4" s="8" t="s">
        <v>6</v>
      </c>
      <c r="E4" s="8" t="s">
        <v>7</v>
      </c>
      <c r="F4" s="8" t="s">
        <v>8</v>
      </c>
      <c r="G4" s="7" t="s">
        <v>2</v>
      </c>
      <c r="H4" s="8" t="s">
        <v>9</v>
      </c>
      <c r="I4" s="8" t="s">
        <v>10</v>
      </c>
      <c r="J4" s="8" t="s">
        <v>11</v>
      </c>
      <c r="K4" s="7" t="s">
        <v>3</v>
      </c>
      <c r="L4" s="8" t="s">
        <v>12</v>
      </c>
      <c r="M4" s="8" t="s">
        <v>13</v>
      </c>
      <c r="N4" s="8" t="s">
        <v>14</v>
      </c>
      <c r="O4" s="8" t="s">
        <v>15</v>
      </c>
      <c r="P4" s="9" t="s">
        <v>5</v>
      </c>
    </row>
    <row r="5" spans="1:16" ht="15.6" x14ac:dyDescent="0.3">
      <c r="A5" s="20">
        <v>1</v>
      </c>
      <c r="B5" s="21" t="s">
        <v>17</v>
      </c>
      <c r="C5" s="22">
        <v>94</v>
      </c>
      <c r="D5" s="23">
        <v>4</v>
      </c>
      <c r="E5" s="24">
        <f t="shared" ref="E5:E34" si="0">IF(ISBLANK(C5),"",RANK($C5,$C$5:$C$34)+SUMPRODUCT(($C$5:$C$34=C5)*(D5&lt;$D$5:$D$34)))</f>
        <v>5</v>
      </c>
      <c r="F5" s="21">
        <f t="shared" ref="F5:F34" si="1">IF(ISBLANK(C5),"",IF($E5=1,20,IF($E5=2,18,IF($E5=3,16,IF($E5=4,15,IF($E5=5,14,IF($E5=6,13,IF($E5=7,12,IF($E5=8,11,IF($E5=9,10,IF($E5=10,9,IF($E5=11,8,IF($E5=12,7,IF($E5=13,6,IF($E5=14,5,IF($E5=15,4,IF($E5=16,3,IF($E5=17,2,IF($E5&gt;18,1,IF($E5=""," "))))))))))))))))))))</f>
        <v>14</v>
      </c>
      <c r="G5" s="22">
        <v>93</v>
      </c>
      <c r="H5" s="23">
        <v>3</v>
      </c>
      <c r="I5" s="24">
        <f t="shared" ref="I5:I34" si="2">IF(ISBLANK(G5),"",RANK($G5,$G$5:$G$34)+SUMPRODUCT(($G$5:$G$34=G5)*(H5&lt;$H$5:$H$34)))</f>
        <v>3</v>
      </c>
      <c r="J5" s="21">
        <f t="shared" ref="J5:J34" si="3">IF(ISBLANK(G5),"",IF($I5=1,20,IF($I5=2,18,IF($I5=3,16,IF($I5=4,15,IF($I5=5,14,IF($I5=6,13,IF($I5=7,12,IF($I5=8,11,IF($I5=9,10,IF($I5=10,9,IF($I5=11,8,IF($I5=12,7,IF($I5=13,6,IF($I5=14,5,IF($I5=15,4,IF($I5=16,3,IF($I5=17,2,IF($I5&gt;18,1,)))))))))))))))))))</f>
        <v>16</v>
      </c>
      <c r="K5" s="22">
        <v>85</v>
      </c>
      <c r="L5" s="23">
        <v>1</v>
      </c>
      <c r="M5" s="24">
        <f t="shared" ref="M5:M34" si="4">IF(ISBLANK(K5),"",RANK($K5,$K$5:$K$34)+SUMPRODUCT(($K$5:$K$34=K5)*(L5&lt;$L$5:$L$34)))</f>
        <v>6</v>
      </c>
      <c r="N5" s="21">
        <f t="shared" ref="N5:N34" si="5">IF(ISBLANK(K5),"",IF($M5=1,20,IF($M5=2,18,IF($M5=3,16,IF($M5=4,15,IF($M5=5,14,IF($M5=6,13,IF($M5=7,12,IF($M5=8,11,IF($M5=9,10,IF($M5=10,9,IF($M5=11,8,IF($M5=12,7,IF($M5=13,6,IF($M5=14,5,IF($M5=15,4,IF($M5=16,3,IF($M5=17,2,IF($M5&gt;18,1,IF($M5=""," "))))))))))))))))))))</f>
        <v>13</v>
      </c>
      <c r="O5" s="25">
        <f t="shared" ref="O5:O34" si="6">IF(ISBLANK(K5),"",SUM(F5,J5,N5))</f>
        <v>43</v>
      </c>
      <c r="P5" s="4">
        <f t="shared" ref="P5:P34" si="7">IF(ISBLANK(K5),"",RANK($O5,$O$5:$O$34))</f>
        <v>4</v>
      </c>
    </row>
    <row r="6" spans="1:16" ht="15.6" x14ac:dyDescent="0.3">
      <c r="A6" s="2">
        <v>2</v>
      </c>
      <c r="B6" s="28" t="s">
        <v>20</v>
      </c>
      <c r="C6" s="18">
        <v>91</v>
      </c>
      <c r="D6" s="19">
        <v>2</v>
      </c>
      <c r="E6" s="11">
        <f t="shared" si="0"/>
        <v>9</v>
      </c>
      <c r="F6" s="10">
        <f t="shared" si="1"/>
        <v>10</v>
      </c>
      <c r="G6" s="18">
        <v>90</v>
      </c>
      <c r="H6" s="19">
        <v>4</v>
      </c>
      <c r="I6" s="11">
        <f t="shared" si="2"/>
        <v>6</v>
      </c>
      <c r="J6" s="10">
        <f t="shared" si="3"/>
        <v>13</v>
      </c>
      <c r="K6" s="18">
        <v>86</v>
      </c>
      <c r="L6" s="19">
        <v>1</v>
      </c>
      <c r="M6" s="11">
        <f t="shared" si="4"/>
        <v>4</v>
      </c>
      <c r="N6" s="10">
        <f t="shared" si="5"/>
        <v>15</v>
      </c>
      <c r="O6" s="12">
        <f t="shared" si="6"/>
        <v>38</v>
      </c>
      <c r="P6" s="4">
        <f t="shared" si="7"/>
        <v>6</v>
      </c>
    </row>
    <row r="7" spans="1:16" ht="15.6" x14ac:dyDescent="0.3">
      <c r="A7" s="2">
        <v>3</v>
      </c>
      <c r="B7" s="10" t="s">
        <v>25</v>
      </c>
      <c r="C7" s="18">
        <v>99</v>
      </c>
      <c r="D7" s="19">
        <v>9</v>
      </c>
      <c r="E7" s="11">
        <f t="shared" si="0"/>
        <v>1</v>
      </c>
      <c r="F7" s="10">
        <f t="shared" si="1"/>
        <v>20</v>
      </c>
      <c r="G7" s="18">
        <v>92</v>
      </c>
      <c r="H7" s="19">
        <v>4</v>
      </c>
      <c r="I7" s="11">
        <f t="shared" si="2"/>
        <v>4</v>
      </c>
      <c r="J7" s="10">
        <f t="shared" si="3"/>
        <v>15</v>
      </c>
      <c r="K7" s="18">
        <v>95</v>
      </c>
      <c r="L7" s="19">
        <v>6</v>
      </c>
      <c r="M7" s="11">
        <f t="shared" si="4"/>
        <v>1</v>
      </c>
      <c r="N7" s="10">
        <f t="shared" si="5"/>
        <v>20</v>
      </c>
      <c r="O7" s="12">
        <f t="shared" si="6"/>
        <v>55</v>
      </c>
      <c r="P7" s="4">
        <f t="shared" si="7"/>
        <v>1</v>
      </c>
    </row>
    <row r="8" spans="1:16" ht="15.6" x14ac:dyDescent="0.3">
      <c r="A8" s="2">
        <v>4</v>
      </c>
      <c r="B8" s="10" t="s">
        <v>26</v>
      </c>
      <c r="C8" s="18">
        <v>91</v>
      </c>
      <c r="D8" s="19">
        <v>4</v>
      </c>
      <c r="E8" s="11">
        <f t="shared" si="0"/>
        <v>7</v>
      </c>
      <c r="F8" s="10">
        <f t="shared" si="1"/>
        <v>12</v>
      </c>
      <c r="G8" s="18">
        <v>89</v>
      </c>
      <c r="H8" s="19">
        <v>3</v>
      </c>
      <c r="I8" s="11">
        <f t="shared" si="2"/>
        <v>7</v>
      </c>
      <c r="J8" s="10">
        <f t="shared" si="3"/>
        <v>12</v>
      </c>
      <c r="K8" s="18">
        <v>93</v>
      </c>
      <c r="L8" s="19">
        <v>6</v>
      </c>
      <c r="M8" s="11">
        <f t="shared" si="4"/>
        <v>2</v>
      </c>
      <c r="N8" s="10">
        <f t="shared" si="5"/>
        <v>18</v>
      </c>
      <c r="O8" s="12">
        <f t="shared" si="6"/>
        <v>42</v>
      </c>
      <c r="P8" s="4">
        <f t="shared" si="7"/>
        <v>5</v>
      </c>
    </row>
    <row r="9" spans="1:16" ht="15.6" x14ac:dyDescent="0.3">
      <c r="A9" s="2">
        <v>5</v>
      </c>
      <c r="B9" s="10" t="s">
        <v>24</v>
      </c>
      <c r="C9" s="18">
        <v>98</v>
      </c>
      <c r="D9" s="19">
        <v>8</v>
      </c>
      <c r="E9" s="11">
        <f t="shared" si="0"/>
        <v>2</v>
      </c>
      <c r="F9" s="10">
        <f t="shared" si="1"/>
        <v>18</v>
      </c>
      <c r="G9" s="18">
        <v>94</v>
      </c>
      <c r="H9" s="19">
        <v>6</v>
      </c>
      <c r="I9" s="11">
        <f t="shared" si="2"/>
        <v>2</v>
      </c>
      <c r="J9" s="10">
        <f t="shared" si="3"/>
        <v>18</v>
      </c>
      <c r="K9" s="18">
        <v>75</v>
      </c>
      <c r="L9" s="19">
        <v>0</v>
      </c>
      <c r="M9" s="11">
        <f t="shared" si="4"/>
        <v>9</v>
      </c>
      <c r="N9" s="10">
        <f t="shared" si="5"/>
        <v>10</v>
      </c>
      <c r="O9" s="12">
        <f t="shared" si="6"/>
        <v>46</v>
      </c>
      <c r="P9" s="4">
        <f t="shared" si="7"/>
        <v>3</v>
      </c>
    </row>
    <row r="10" spans="1:16" ht="15.6" x14ac:dyDescent="0.3">
      <c r="A10" s="2">
        <v>6</v>
      </c>
      <c r="B10" s="28" t="s">
        <v>30</v>
      </c>
      <c r="C10" s="18">
        <v>91</v>
      </c>
      <c r="D10" s="19">
        <v>4</v>
      </c>
      <c r="E10" s="11">
        <f t="shared" si="0"/>
        <v>7</v>
      </c>
      <c r="F10" s="10">
        <f t="shared" si="1"/>
        <v>12</v>
      </c>
      <c r="G10" s="18">
        <v>83</v>
      </c>
      <c r="H10" s="19">
        <v>3</v>
      </c>
      <c r="I10" s="11">
        <f t="shared" si="2"/>
        <v>9</v>
      </c>
      <c r="J10" s="10">
        <f t="shared" si="3"/>
        <v>10</v>
      </c>
      <c r="K10" s="18">
        <v>56</v>
      </c>
      <c r="L10" s="19">
        <v>0</v>
      </c>
      <c r="M10" s="11">
        <f t="shared" si="4"/>
        <v>11</v>
      </c>
      <c r="N10" s="10">
        <f t="shared" si="5"/>
        <v>8</v>
      </c>
      <c r="O10" s="12">
        <f t="shared" si="6"/>
        <v>30</v>
      </c>
      <c r="P10" s="4">
        <f t="shared" si="7"/>
        <v>10</v>
      </c>
    </row>
    <row r="11" spans="1:16" ht="15.6" x14ac:dyDescent="0.3">
      <c r="A11" s="2">
        <v>7</v>
      </c>
      <c r="B11" s="10" t="s">
        <v>18</v>
      </c>
      <c r="C11" s="18">
        <v>95</v>
      </c>
      <c r="D11" s="19">
        <v>6</v>
      </c>
      <c r="E11" s="11">
        <f t="shared" si="0"/>
        <v>3</v>
      </c>
      <c r="F11" s="10">
        <f t="shared" si="1"/>
        <v>16</v>
      </c>
      <c r="G11" s="18">
        <v>95</v>
      </c>
      <c r="H11" s="19">
        <v>6</v>
      </c>
      <c r="I11" s="11">
        <f t="shared" si="2"/>
        <v>1</v>
      </c>
      <c r="J11" s="10">
        <f t="shared" si="3"/>
        <v>20</v>
      </c>
      <c r="K11" s="18">
        <v>85</v>
      </c>
      <c r="L11" s="19">
        <v>2</v>
      </c>
      <c r="M11" s="11">
        <f t="shared" si="4"/>
        <v>5</v>
      </c>
      <c r="N11" s="10">
        <f t="shared" si="5"/>
        <v>14</v>
      </c>
      <c r="O11" s="12">
        <f t="shared" si="6"/>
        <v>50</v>
      </c>
      <c r="P11" s="4">
        <f t="shared" si="7"/>
        <v>2</v>
      </c>
    </row>
    <row r="12" spans="1:16" ht="15.6" x14ac:dyDescent="0.3">
      <c r="A12" s="2">
        <v>8</v>
      </c>
      <c r="B12" s="10" t="s">
        <v>19</v>
      </c>
      <c r="C12" s="18">
        <v>95</v>
      </c>
      <c r="D12" s="19">
        <v>6</v>
      </c>
      <c r="E12" s="11">
        <f t="shared" si="0"/>
        <v>3</v>
      </c>
      <c r="F12" s="10">
        <f t="shared" si="1"/>
        <v>16</v>
      </c>
      <c r="G12" s="18">
        <v>83</v>
      </c>
      <c r="H12" s="19">
        <v>3</v>
      </c>
      <c r="I12" s="11">
        <f t="shared" si="2"/>
        <v>9</v>
      </c>
      <c r="J12" s="10">
        <f t="shared" si="3"/>
        <v>10</v>
      </c>
      <c r="K12" s="18">
        <v>81</v>
      </c>
      <c r="L12" s="19">
        <v>2</v>
      </c>
      <c r="M12" s="11">
        <f t="shared" si="4"/>
        <v>7</v>
      </c>
      <c r="N12" s="10">
        <f t="shared" si="5"/>
        <v>12</v>
      </c>
      <c r="O12" s="12">
        <f t="shared" si="6"/>
        <v>38</v>
      </c>
      <c r="P12" s="4">
        <f t="shared" si="7"/>
        <v>6</v>
      </c>
    </row>
    <row r="13" spans="1:16" ht="15.6" x14ac:dyDescent="0.3">
      <c r="A13" s="2">
        <v>9</v>
      </c>
      <c r="B13" s="10" t="s">
        <v>22</v>
      </c>
      <c r="C13" s="18">
        <v>89</v>
      </c>
      <c r="D13" s="19">
        <v>2</v>
      </c>
      <c r="E13" s="11">
        <f t="shared" si="0"/>
        <v>11</v>
      </c>
      <c r="F13" s="10">
        <f t="shared" si="1"/>
        <v>8</v>
      </c>
      <c r="G13" s="18">
        <v>92</v>
      </c>
      <c r="H13" s="19">
        <v>3</v>
      </c>
      <c r="I13" s="11">
        <f t="shared" si="2"/>
        <v>5</v>
      </c>
      <c r="J13" s="10">
        <f t="shared" si="3"/>
        <v>14</v>
      </c>
      <c r="K13" s="18">
        <v>86</v>
      </c>
      <c r="L13" s="19">
        <v>2</v>
      </c>
      <c r="M13" s="11">
        <f t="shared" si="4"/>
        <v>3</v>
      </c>
      <c r="N13" s="10">
        <f t="shared" si="5"/>
        <v>16</v>
      </c>
      <c r="O13" s="12">
        <f t="shared" si="6"/>
        <v>38</v>
      </c>
      <c r="P13" s="4">
        <f t="shared" si="7"/>
        <v>6</v>
      </c>
    </row>
    <row r="14" spans="1:16" ht="15.6" x14ac:dyDescent="0.3">
      <c r="A14" s="2">
        <v>10</v>
      </c>
      <c r="B14" s="28" t="s">
        <v>21</v>
      </c>
      <c r="C14" s="18">
        <v>93</v>
      </c>
      <c r="D14" s="19">
        <v>4</v>
      </c>
      <c r="E14" s="11">
        <f t="shared" si="0"/>
        <v>6</v>
      </c>
      <c r="F14" s="10">
        <f t="shared" si="1"/>
        <v>13</v>
      </c>
      <c r="G14" s="18">
        <v>85</v>
      </c>
      <c r="H14" s="19">
        <v>3</v>
      </c>
      <c r="I14" s="11">
        <f t="shared" si="2"/>
        <v>8</v>
      </c>
      <c r="J14" s="10">
        <f t="shared" si="3"/>
        <v>11</v>
      </c>
      <c r="K14" s="18">
        <v>75</v>
      </c>
      <c r="L14" s="19">
        <v>1</v>
      </c>
      <c r="M14" s="11">
        <f t="shared" si="4"/>
        <v>8</v>
      </c>
      <c r="N14" s="10">
        <f t="shared" si="5"/>
        <v>11</v>
      </c>
      <c r="O14" s="12">
        <f t="shared" si="6"/>
        <v>35</v>
      </c>
      <c r="P14" s="4">
        <f t="shared" si="7"/>
        <v>9</v>
      </c>
    </row>
    <row r="15" spans="1:16" ht="15.6" x14ac:dyDescent="0.3">
      <c r="A15" s="2">
        <v>11</v>
      </c>
      <c r="B15" s="10" t="s">
        <v>23</v>
      </c>
      <c r="C15" s="18">
        <v>91</v>
      </c>
      <c r="D15" s="19">
        <v>2</v>
      </c>
      <c r="E15" s="11">
        <f t="shared" si="0"/>
        <v>9</v>
      </c>
      <c r="F15" s="10">
        <f t="shared" si="1"/>
        <v>10</v>
      </c>
      <c r="G15" s="18">
        <v>82</v>
      </c>
      <c r="H15" s="19">
        <v>1</v>
      </c>
      <c r="I15" s="11">
        <f t="shared" si="2"/>
        <v>11</v>
      </c>
      <c r="J15" s="10">
        <f t="shared" si="3"/>
        <v>8</v>
      </c>
      <c r="K15" s="18">
        <v>73</v>
      </c>
      <c r="L15" s="19">
        <v>1</v>
      </c>
      <c r="M15" s="11">
        <f t="shared" si="4"/>
        <v>10</v>
      </c>
      <c r="N15" s="10">
        <f t="shared" si="5"/>
        <v>9</v>
      </c>
      <c r="O15" s="12">
        <f t="shared" si="6"/>
        <v>27</v>
      </c>
      <c r="P15" s="4">
        <f t="shared" si="7"/>
        <v>11</v>
      </c>
    </row>
    <row r="16" spans="1:16" ht="15.6" x14ac:dyDescent="0.3">
      <c r="A16" s="2">
        <v>12</v>
      </c>
      <c r="B16" s="10"/>
      <c r="C16" s="18"/>
      <c r="D16" s="19"/>
      <c r="E16" s="11" t="str">
        <f t="shared" si="0"/>
        <v/>
      </c>
      <c r="F16" s="10" t="str">
        <f t="shared" si="1"/>
        <v/>
      </c>
      <c r="G16" s="18"/>
      <c r="H16" s="19"/>
      <c r="I16" s="11" t="str">
        <f t="shared" si="2"/>
        <v/>
      </c>
      <c r="J16" s="10" t="str">
        <f t="shared" si="3"/>
        <v/>
      </c>
      <c r="K16" s="18"/>
      <c r="L16" s="19"/>
      <c r="M16" s="11" t="str">
        <f t="shared" si="4"/>
        <v/>
      </c>
      <c r="N16" s="10" t="str">
        <f t="shared" si="5"/>
        <v/>
      </c>
      <c r="O16" s="12" t="str">
        <f t="shared" si="6"/>
        <v/>
      </c>
      <c r="P16" s="4" t="str">
        <f t="shared" si="7"/>
        <v/>
      </c>
    </row>
    <row r="17" spans="1:16" ht="15.6" x14ac:dyDescent="0.3">
      <c r="A17" s="2">
        <v>13</v>
      </c>
      <c r="B17" s="10"/>
      <c r="C17" s="18"/>
      <c r="D17" s="19"/>
      <c r="E17" s="11" t="str">
        <f t="shared" si="0"/>
        <v/>
      </c>
      <c r="F17" s="10" t="str">
        <f t="shared" si="1"/>
        <v/>
      </c>
      <c r="G17" s="18"/>
      <c r="H17" s="19"/>
      <c r="I17" s="11" t="str">
        <f t="shared" si="2"/>
        <v/>
      </c>
      <c r="J17" s="10" t="str">
        <f t="shared" si="3"/>
        <v/>
      </c>
      <c r="K17" s="18"/>
      <c r="L17" s="19"/>
      <c r="M17" s="11" t="str">
        <f t="shared" si="4"/>
        <v/>
      </c>
      <c r="N17" s="10" t="str">
        <f t="shared" si="5"/>
        <v/>
      </c>
      <c r="O17" s="12" t="str">
        <f t="shared" si="6"/>
        <v/>
      </c>
      <c r="P17" s="4" t="str">
        <f t="shared" si="7"/>
        <v/>
      </c>
    </row>
    <row r="18" spans="1:16" ht="15.6" x14ac:dyDescent="0.3">
      <c r="A18" s="2">
        <v>14</v>
      </c>
      <c r="B18" s="10"/>
      <c r="C18" s="18"/>
      <c r="D18" s="19"/>
      <c r="E18" s="11" t="str">
        <f t="shared" si="0"/>
        <v/>
      </c>
      <c r="F18" s="10" t="str">
        <f t="shared" si="1"/>
        <v/>
      </c>
      <c r="G18" s="18"/>
      <c r="H18" s="19"/>
      <c r="I18" s="11" t="str">
        <f t="shared" si="2"/>
        <v/>
      </c>
      <c r="J18" s="10" t="str">
        <f t="shared" si="3"/>
        <v/>
      </c>
      <c r="K18" s="18"/>
      <c r="L18" s="19"/>
      <c r="M18" s="11" t="str">
        <f t="shared" si="4"/>
        <v/>
      </c>
      <c r="N18" s="10" t="str">
        <f t="shared" si="5"/>
        <v/>
      </c>
      <c r="O18" s="12" t="str">
        <f t="shared" si="6"/>
        <v/>
      </c>
      <c r="P18" s="4" t="str">
        <f t="shared" si="7"/>
        <v/>
      </c>
    </row>
    <row r="19" spans="1:16" ht="15.6" x14ac:dyDescent="0.3">
      <c r="A19" s="2">
        <v>15</v>
      </c>
      <c r="B19" s="10"/>
      <c r="C19" s="18"/>
      <c r="D19" s="19"/>
      <c r="E19" s="11" t="str">
        <f t="shared" si="0"/>
        <v/>
      </c>
      <c r="F19" s="10" t="str">
        <f t="shared" si="1"/>
        <v/>
      </c>
      <c r="G19" s="18"/>
      <c r="H19" s="19"/>
      <c r="I19" s="11" t="str">
        <f t="shared" si="2"/>
        <v/>
      </c>
      <c r="J19" s="10" t="str">
        <f t="shared" si="3"/>
        <v/>
      </c>
      <c r="K19" s="18"/>
      <c r="L19" s="19"/>
      <c r="M19" s="11" t="str">
        <f t="shared" si="4"/>
        <v/>
      </c>
      <c r="N19" s="10" t="str">
        <f t="shared" si="5"/>
        <v/>
      </c>
      <c r="O19" s="12" t="str">
        <f t="shared" si="6"/>
        <v/>
      </c>
      <c r="P19" s="4" t="str">
        <f t="shared" si="7"/>
        <v/>
      </c>
    </row>
    <row r="20" spans="1:16" ht="15.6" x14ac:dyDescent="0.3">
      <c r="A20" s="2">
        <v>16</v>
      </c>
      <c r="B20" s="10"/>
      <c r="C20" s="2"/>
      <c r="D20" s="11"/>
      <c r="E20" s="11" t="str">
        <f t="shared" si="0"/>
        <v/>
      </c>
      <c r="F20" s="10" t="str">
        <f t="shared" si="1"/>
        <v/>
      </c>
      <c r="G20" s="16"/>
      <c r="H20" s="11"/>
      <c r="I20" s="11" t="str">
        <f t="shared" si="2"/>
        <v/>
      </c>
      <c r="J20" s="10" t="str">
        <f t="shared" si="3"/>
        <v/>
      </c>
      <c r="K20" s="2"/>
      <c r="L20" s="11"/>
      <c r="M20" s="11" t="str">
        <f t="shared" si="4"/>
        <v/>
      </c>
      <c r="N20" s="10" t="str">
        <f t="shared" si="5"/>
        <v/>
      </c>
      <c r="O20" s="12" t="str">
        <f t="shared" si="6"/>
        <v/>
      </c>
      <c r="P20" s="4" t="str">
        <f t="shared" si="7"/>
        <v/>
      </c>
    </row>
    <row r="21" spans="1:16" ht="15.6" x14ac:dyDescent="0.3">
      <c r="A21" s="2">
        <v>17</v>
      </c>
      <c r="B21" s="10"/>
      <c r="C21" s="2"/>
      <c r="D21" s="11"/>
      <c r="E21" s="11" t="str">
        <f t="shared" si="0"/>
        <v/>
      </c>
      <c r="F21" s="10" t="str">
        <f t="shared" si="1"/>
        <v/>
      </c>
      <c r="G21" s="2"/>
      <c r="H21" s="11"/>
      <c r="I21" s="11" t="str">
        <f t="shared" si="2"/>
        <v/>
      </c>
      <c r="J21" s="10" t="str">
        <f t="shared" si="3"/>
        <v/>
      </c>
      <c r="K21" s="2"/>
      <c r="L21" s="11"/>
      <c r="M21" s="11" t="str">
        <f t="shared" si="4"/>
        <v/>
      </c>
      <c r="N21" s="10" t="str">
        <f t="shared" si="5"/>
        <v/>
      </c>
      <c r="O21" s="12" t="str">
        <f t="shared" si="6"/>
        <v/>
      </c>
      <c r="P21" s="4" t="str">
        <f t="shared" si="7"/>
        <v/>
      </c>
    </row>
    <row r="22" spans="1:16" ht="15.6" x14ac:dyDescent="0.3">
      <c r="A22" s="2">
        <v>18</v>
      </c>
      <c r="B22" s="10"/>
      <c r="C22" s="2"/>
      <c r="D22" s="11"/>
      <c r="E22" s="11" t="str">
        <f t="shared" si="0"/>
        <v/>
      </c>
      <c r="F22" s="10" t="str">
        <f t="shared" si="1"/>
        <v/>
      </c>
      <c r="G22" s="2"/>
      <c r="H22" s="11"/>
      <c r="I22" s="11" t="str">
        <f t="shared" si="2"/>
        <v/>
      </c>
      <c r="J22" s="10" t="str">
        <f t="shared" si="3"/>
        <v/>
      </c>
      <c r="K22" s="2"/>
      <c r="L22" s="11"/>
      <c r="M22" s="11" t="str">
        <f t="shared" si="4"/>
        <v/>
      </c>
      <c r="N22" s="10" t="str">
        <f t="shared" si="5"/>
        <v/>
      </c>
      <c r="O22" s="12" t="str">
        <f t="shared" si="6"/>
        <v/>
      </c>
      <c r="P22" s="4" t="str">
        <f t="shared" si="7"/>
        <v/>
      </c>
    </row>
    <row r="23" spans="1:16" ht="15.6" x14ac:dyDescent="0.3">
      <c r="A23" s="2">
        <v>19</v>
      </c>
      <c r="B23" s="10"/>
      <c r="C23" s="2"/>
      <c r="D23" s="11"/>
      <c r="E23" s="11" t="str">
        <f t="shared" si="0"/>
        <v/>
      </c>
      <c r="F23" s="10" t="str">
        <f t="shared" si="1"/>
        <v/>
      </c>
      <c r="G23" s="2"/>
      <c r="H23" s="11"/>
      <c r="I23" s="11" t="str">
        <f t="shared" si="2"/>
        <v/>
      </c>
      <c r="J23" s="10" t="str">
        <f t="shared" si="3"/>
        <v/>
      </c>
      <c r="K23" s="2"/>
      <c r="L23" s="11"/>
      <c r="M23" s="11" t="str">
        <f t="shared" si="4"/>
        <v/>
      </c>
      <c r="N23" s="10" t="str">
        <f t="shared" si="5"/>
        <v/>
      </c>
      <c r="O23" s="12" t="str">
        <f t="shared" si="6"/>
        <v/>
      </c>
      <c r="P23" s="4" t="str">
        <f t="shared" si="7"/>
        <v/>
      </c>
    </row>
    <row r="24" spans="1:16" ht="15.6" x14ac:dyDescent="0.3">
      <c r="A24" s="2">
        <v>20</v>
      </c>
      <c r="B24" s="10"/>
      <c r="C24" s="2"/>
      <c r="D24" s="11"/>
      <c r="E24" s="11" t="str">
        <f t="shared" si="0"/>
        <v/>
      </c>
      <c r="F24" s="10" t="str">
        <f t="shared" si="1"/>
        <v/>
      </c>
      <c r="G24" s="2"/>
      <c r="H24" s="11"/>
      <c r="I24" s="11" t="str">
        <f t="shared" si="2"/>
        <v/>
      </c>
      <c r="J24" s="10" t="str">
        <f t="shared" si="3"/>
        <v/>
      </c>
      <c r="K24" s="2"/>
      <c r="L24" s="11"/>
      <c r="M24" s="11" t="str">
        <f t="shared" si="4"/>
        <v/>
      </c>
      <c r="N24" s="10" t="str">
        <f t="shared" si="5"/>
        <v/>
      </c>
      <c r="O24" s="12" t="str">
        <f t="shared" si="6"/>
        <v/>
      </c>
      <c r="P24" s="4" t="str">
        <f t="shared" si="7"/>
        <v/>
      </c>
    </row>
    <row r="25" spans="1:16" ht="15.6" x14ac:dyDescent="0.3">
      <c r="A25" s="2">
        <v>21</v>
      </c>
      <c r="B25" s="10"/>
      <c r="C25" s="2"/>
      <c r="D25" s="11"/>
      <c r="E25" s="11" t="str">
        <f t="shared" si="0"/>
        <v/>
      </c>
      <c r="F25" s="10" t="str">
        <f t="shared" si="1"/>
        <v/>
      </c>
      <c r="G25" s="2"/>
      <c r="H25" s="11"/>
      <c r="I25" s="11" t="str">
        <f t="shared" si="2"/>
        <v/>
      </c>
      <c r="J25" s="10" t="str">
        <f t="shared" si="3"/>
        <v/>
      </c>
      <c r="K25" s="12"/>
      <c r="L25" s="11"/>
      <c r="M25" s="11" t="str">
        <f t="shared" si="4"/>
        <v/>
      </c>
      <c r="N25" s="10" t="str">
        <f t="shared" si="5"/>
        <v/>
      </c>
      <c r="O25" s="12" t="str">
        <f t="shared" si="6"/>
        <v/>
      </c>
      <c r="P25" s="4" t="str">
        <f t="shared" si="7"/>
        <v/>
      </c>
    </row>
    <row r="26" spans="1:16" ht="15.6" x14ac:dyDescent="0.3">
      <c r="A26" s="2">
        <v>22</v>
      </c>
      <c r="B26" s="10"/>
      <c r="C26" s="2"/>
      <c r="D26" s="11"/>
      <c r="E26" s="11" t="str">
        <f t="shared" si="0"/>
        <v/>
      </c>
      <c r="F26" s="10" t="str">
        <f t="shared" si="1"/>
        <v/>
      </c>
      <c r="G26" s="2"/>
      <c r="H26" s="11"/>
      <c r="I26" s="11" t="str">
        <f t="shared" si="2"/>
        <v/>
      </c>
      <c r="J26" s="10" t="str">
        <f t="shared" si="3"/>
        <v/>
      </c>
      <c r="K26" s="2"/>
      <c r="L26" s="11"/>
      <c r="M26" s="11" t="str">
        <f t="shared" si="4"/>
        <v/>
      </c>
      <c r="N26" s="10" t="str">
        <f t="shared" si="5"/>
        <v/>
      </c>
      <c r="O26" s="12" t="str">
        <f t="shared" si="6"/>
        <v/>
      </c>
      <c r="P26" s="4" t="str">
        <f t="shared" si="7"/>
        <v/>
      </c>
    </row>
    <row r="27" spans="1:16" ht="15.6" x14ac:dyDescent="0.3">
      <c r="A27" s="2">
        <v>23</v>
      </c>
      <c r="B27" s="10"/>
      <c r="C27" s="2"/>
      <c r="D27" s="11"/>
      <c r="E27" s="11" t="str">
        <f t="shared" si="0"/>
        <v/>
      </c>
      <c r="F27" s="10" t="str">
        <f t="shared" si="1"/>
        <v/>
      </c>
      <c r="G27" s="2"/>
      <c r="H27" s="11"/>
      <c r="I27" s="11" t="str">
        <f t="shared" si="2"/>
        <v/>
      </c>
      <c r="J27" s="10" t="str">
        <f t="shared" si="3"/>
        <v/>
      </c>
      <c r="K27" s="2"/>
      <c r="L27" s="11"/>
      <c r="M27" s="11" t="str">
        <f t="shared" si="4"/>
        <v/>
      </c>
      <c r="N27" s="10" t="str">
        <f t="shared" si="5"/>
        <v/>
      </c>
      <c r="O27" s="12" t="str">
        <f t="shared" si="6"/>
        <v/>
      </c>
      <c r="P27" s="4" t="str">
        <f t="shared" si="7"/>
        <v/>
      </c>
    </row>
    <row r="28" spans="1:16" ht="15.6" x14ac:dyDescent="0.3">
      <c r="A28" s="2">
        <v>24</v>
      </c>
      <c r="B28" s="10"/>
      <c r="C28" s="2"/>
      <c r="D28" s="11"/>
      <c r="E28" s="11" t="str">
        <f t="shared" si="0"/>
        <v/>
      </c>
      <c r="F28" s="10" t="str">
        <f t="shared" si="1"/>
        <v/>
      </c>
      <c r="G28" s="2"/>
      <c r="H28" s="11"/>
      <c r="I28" s="11" t="str">
        <f t="shared" si="2"/>
        <v/>
      </c>
      <c r="J28" s="10" t="str">
        <f t="shared" si="3"/>
        <v/>
      </c>
      <c r="K28" s="2"/>
      <c r="L28" s="11"/>
      <c r="M28" s="11" t="str">
        <f t="shared" si="4"/>
        <v/>
      </c>
      <c r="N28" s="10" t="str">
        <f t="shared" si="5"/>
        <v/>
      </c>
      <c r="O28" s="12" t="str">
        <f t="shared" si="6"/>
        <v/>
      </c>
      <c r="P28" s="4" t="str">
        <f t="shared" si="7"/>
        <v/>
      </c>
    </row>
    <row r="29" spans="1:16" ht="15.6" x14ac:dyDescent="0.3">
      <c r="A29" s="2">
        <v>25</v>
      </c>
      <c r="B29" s="10"/>
      <c r="C29" s="2"/>
      <c r="D29" s="11"/>
      <c r="E29" s="11" t="str">
        <f t="shared" si="0"/>
        <v/>
      </c>
      <c r="F29" s="10" t="str">
        <f t="shared" si="1"/>
        <v/>
      </c>
      <c r="G29" s="2"/>
      <c r="H29" s="11"/>
      <c r="I29" s="11" t="str">
        <f t="shared" si="2"/>
        <v/>
      </c>
      <c r="J29" s="10" t="str">
        <f t="shared" si="3"/>
        <v/>
      </c>
      <c r="K29" s="2"/>
      <c r="L29" s="11"/>
      <c r="M29" s="11" t="str">
        <f t="shared" si="4"/>
        <v/>
      </c>
      <c r="N29" s="10" t="str">
        <f t="shared" si="5"/>
        <v/>
      </c>
      <c r="O29" s="12" t="str">
        <f t="shared" si="6"/>
        <v/>
      </c>
      <c r="P29" s="4" t="str">
        <f t="shared" si="7"/>
        <v/>
      </c>
    </row>
    <row r="30" spans="1:16" ht="15.6" x14ac:dyDescent="0.3">
      <c r="A30" s="2">
        <v>26</v>
      </c>
      <c r="B30" s="10"/>
      <c r="C30" s="2"/>
      <c r="D30" s="11"/>
      <c r="E30" s="11" t="str">
        <f t="shared" si="0"/>
        <v/>
      </c>
      <c r="F30" s="10" t="str">
        <f t="shared" si="1"/>
        <v/>
      </c>
      <c r="G30" s="2"/>
      <c r="H30" s="11"/>
      <c r="I30" s="11" t="str">
        <f t="shared" si="2"/>
        <v/>
      </c>
      <c r="J30" s="10" t="str">
        <f t="shared" si="3"/>
        <v/>
      </c>
      <c r="K30" s="2"/>
      <c r="L30" s="11"/>
      <c r="M30" s="11" t="str">
        <f t="shared" si="4"/>
        <v/>
      </c>
      <c r="N30" s="10" t="str">
        <f t="shared" si="5"/>
        <v/>
      </c>
      <c r="O30" s="12" t="str">
        <f t="shared" si="6"/>
        <v/>
      </c>
      <c r="P30" s="4" t="str">
        <f t="shared" si="7"/>
        <v/>
      </c>
    </row>
    <row r="31" spans="1:16" ht="15.6" x14ac:dyDescent="0.3">
      <c r="A31" s="2">
        <v>27</v>
      </c>
      <c r="B31" s="10"/>
      <c r="C31" s="2"/>
      <c r="D31" s="11"/>
      <c r="E31" s="11" t="str">
        <f t="shared" si="0"/>
        <v/>
      </c>
      <c r="F31" s="10" t="str">
        <f t="shared" si="1"/>
        <v/>
      </c>
      <c r="G31" s="2"/>
      <c r="H31" s="11"/>
      <c r="I31" s="11" t="str">
        <f t="shared" si="2"/>
        <v/>
      </c>
      <c r="J31" s="10" t="str">
        <f t="shared" si="3"/>
        <v/>
      </c>
      <c r="K31" s="2"/>
      <c r="L31" s="11"/>
      <c r="M31" s="11" t="str">
        <f t="shared" si="4"/>
        <v/>
      </c>
      <c r="N31" s="10" t="str">
        <f t="shared" si="5"/>
        <v/>
      </c>
      <c r="O31" s="12" t="str">
        <f t="shared" si="6"/>
        <v/>
      </c>
      <c r="P31" s="4" t="str">
        <f t="shared" si="7"/>
        <v/>
      </c>
    </row>
    <row r="32" spans="1:16" ht="15.6" x14ac:dyDescent="0.3">
      <c r="A32" s="2">
        <v>28</v>
      </c>
      <c r="B32" s="10"/>
      <c r="C32" s="2"/>
      <c r="D32" s="11"/>
      <c r="E32" s="11" t="str">
        <f t="shared" si="0"/>
        <v/>
      </c>
      <c r="F32" s="10" t="str">
        <f t="shared" si="1"/>
        <v/>
      </c>
      <c r="G32" s="2"/>
      <c r="H32" s="11"/>
      <c r="I32" s="11" t="str">
        <f t="shared" si="2"/>
        <v/>
      </c>
      <c r="J32" s="10" t="str">
        <f t="shared" si="3"/>
        <v/>
      </c>
      <c r="K32" s="2"/>
      <c r="L32" s="11"/>
      <c r="M32" s="11" t="str">
        <f t="shared" si="4"/>
        <v/>
      </c>
      <c r="N32" s="10" t="str">
        <f t="shared" si="5"/>
        <v/>
      </c>
      <c r="O32" s="12" t="str">
        <f t="shared" si="6"/>
        <v/>
      </c>
      <c r="P32" s="4" t="str">
        <f t="shared" si="7"/>
        <v/>
      </c>
    </row>
    <row r="33" spans="1:16" ht="15.6" x14ac:dyDescent="0.3">
      <c r="A33" s="2">
        <v>29</v>
      </c>
      <c r="B33" s="10"/>
      <c r="C33" s="2"/>
      <c r="D33" s="11"/>
      <c r="E33" s="11" t="str">
        <f t="shared" si="0"/>
        <v/>
      </c>
      <c r="F33" s="10" t="str">
        <f t="shared" si="1"/>
        <v/>
      </c>
      <c r="G33" s="2"/>
      <c r="H33" s="11"/>
      <c r="I33" s="11" t="str">
        <f t="shared" si="2"/>
        <v/>
      </c>
      <c r="J33" s="10" t="str">
        <f t="shared" si="3"/>
        <v/>
      </c>
      <c r="K33" s="2"/>
      <c r="L33" s="11"/>
      <c r="M33" s="11" t="str">
        <f t="shared" si="4"/>
        <v/>
      </c>
      <c r="N33" s="10" t="str">
        <f t="shared" si="5"/>
        <v/>
      </c>
      <c r="O33" s="12" t="str">
        <f t="shared" si="6"/>
        <v/>
      </c>
      <c r="P33" s="4" t="str">
        <f t="shared" si="7"/>
        <v/>
      </c>
    </row>
    <row r="34" spans="1:16" ht="15.6" x14ac:dyDescent="0.3">
      <c r="A34" s="3">
        <v>30</v>
      </c>
      <c r="B34" s="13"/>
      <c r="C34" s="3"/>
      <c r="D34" s="14"/>
      <c r="E34" s="11" t="str">
        <f t="shared" si="0"/>
        <v/>
      </c>
      <c r="F34" s="10" t="str">
        <f t="shared" si="1"/>
        <v/>
      </c>
      <c r="G34" s="3"/>
      <c r="H34" s="14"/>
      <c r="I34" s="11" t="str">
        <f t="shared" si="2"/>
        <v/>
      </c>
      <c r="J34" s="10" t="str">
        <f t="shared" si="3"/>
        <v/>
      </c>
      <c r="K34" s="3"/>
      <c r="L34" s="14"/>
      <c r="M34" s="11" t="str">
        <f t="shared" si="4"/>
        <v/>
      </c>
      <c r="N34" s="13" t="str">
        <f t="shared" si="5"/>
        <v/>
      </c>
      <c r="O34" s="12" t="str">
        <f t="shared" si="6"/>
        <v/>
      </c>
      <c r="P34" s="4" t="str">
        <f t="shared" si="7"/>
        <v/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T35"/>
  <sheetViews>
    <sheetView tabSelected="1" zoomScaleNormal="100" workbookViewId="0">
      <selection activeCell="T13" sqref="T13"/>
    </sheetView>
  </sheetViews>
  <sheetFormatPr defaultRowHeight="14.4" x14ac:dyDescent="0.3"/>
  <cols>
    <col min="1" max="1" width="7.6640625" customWidth="1"/>
    <col min="2" max="2" width="19.44140625" customWidth="1"/>
    <col min="3" max="3" width="12" customWidth="1"/>
    <col min="4" max="4" width="10.44140625" customWidth="1"/>
    <col min="5" max="5" width="8.5546875" customWidth="1"/>
    <col min="6" max="6" width="9.5546875" customWidth="1"/>
    <col min="7" max="7" width="9.33203125" customWidth="1"/>
    <col min="8" max="8" width="8.6640625" customWidth="1"/>
    <col min="9" max="9" width="9.33203125" customWidth="1"/>
    <col min="10" max="10" width="8.88671875" customWidth="1"/>
    <col min="11" max="11" width="9.5546875" customWidth="1"/>
    <col min="12" max="12" width="9.33203125" customWidth="1"/>
    <col min="13" max="14" width="9.109375" customWidth="1"/>
    <col min="15" max="15" width="8.88671875" customWidth="1"/>
    <col min="16" max="16" width="9" customWidth="1"/>
    <col min="17" max="17" width="9.5546875" customWidth="1"/>
  </cols>
  <sheetData>
    <row r="1" spans="1:20" ht="18" x14ac:dyDescent="0.35">
      <c r="A1" s="146" t="s">
        <v>82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20" ht="18" x14ac:dyDescent="0.35">
      <c r="A2" s="15"/>
      <c r="B2" s="15"/>
      <c r="C2" s="15"/>
      <c r="D2" s="15"/>
      <c r="E2" s="15"/>
      <c r="F2" s="15"/>
      <c r="G2" s="15"/>
      <c r="H2" s="15"/>
      <c r="I2" s="15" t="s">
        <v>32</v>
      </c>
      <c r="J2" s="15"/>
      <c r="K2" s="15"/>
      <c r="L2" s="15" t="s">
        <v>83</v>
      </c>
      <c r="M2" s="15"/>
      <c r="N2" s="15"/>
      <c r="O2" s="15"/>
      <c r="P2" s="15"/>
      <c r="Q2" s="15"/>
    </row>
    <row r="4" spans="1:20" ht="47.4" thickBot="1" x14ac:dyDescent="0.35">
      <c r="A4" s="122" t="s">
        <v>1</v>
      </c>
      <c r="B4" s="123" t="s">
        <v>0</v>
      </c>
      <c r="C4" s="123" t="s">
        <v>76</v>
      </c>
      <c r="D4" s="123" t="s">
        <v>4</v>
      </c>
      <c r="E4" s="124" t="s">
        <v>6</v>
      </c>
      <c r="F4" s="124" t="s">
        <v>7</v>
      </c>
      <c r="G4" s="124" t="s">
        <v>8</v>
      </c>
      <c r="H4" s="123" t="s">
        <v>2</v>
      </c>
      <c r="I4" s="124" t="s">
        <v>9</v>
      </c>
      <c r="J4" s="124" t="s">
        <v>10</v>
      </c>
      <c r="K4" s="124" t="s">
        <v>11</v>
      </c>
      <c r="L4" s="123" t="s">
        <v>3</v>
      </c>
      <c r="M4" s="124" t="s">
        <v>12</v>
      </c>
      <c r="N4" s="124" t="s">
        <v>13</v>
      </c>
      <c r="O4" s="124" t="s">
        <v>14</v>
      </c>
      <c r="P4" s="124" t="s">
        <v>15</v>
      </c>
      <c r="Q4" s="125" t="s">
        <v>5</v>
      </c>
    </row>
    <row r="5" spans="1:20" ht="24" customHeight="1" x14ac:dyDescent="0.3">
      <c r="A5" s="20">
        <v>1</v>
      </c>
      <c r="B5" s="21" t="s">
        <v>90</v>
      </c>
      <c r="C5" s="94"/>
      <c r="D5" s="20">
        <v>83</v>
      </c>
      <c r="E5" s="24">
        <v>1</v>
      </c>
      <c r="F5" s="112">
        <f t="shared" ref="F5:F34" si="0">IF(ISBLANK(D5),"",RANK($D5,$D$5:$D$34)+SUMPRODUCT(($D$5:$D$34=D5)*(E5&lt;$E$5:$E$34)))</f>
        <v>5</v>
      </c>
      <c r="G5" s="129">
        <f t="shared" ref="G5:G34" si="1">IF(ISBLANK(D5),"",IF($F5=1,20,IF($F5=2,18,IF($F5=3,16,IF($F5=4,15,IF($F5=5,14,IF($F5=6,13,IF($F5=7,12,IF($F5=8,11,IF($F5=9,10,IF($F5=10,9,IF($F5=11,8,IF($F5=12,7,IF($F5=13,6,IF($F5=14,5,IF($F5=15,4,IF($F5=16,3,IF($F5=17,2,IF($F5&gt;18,1,IF($F5=""," "))))))))))))))))))))</f>
        <v>14</v>
      </c>
      <c r="H5" s="20">
        <v>86</v>
      </c>
      <c r="I5" s="24"/>
      <c r="J5" s="112">
        <f t="shared" ref="J5:J34" si="2">IF(ISBLANK(H5),"",RANK($H5,$H$5:$H$34)+SUMPRODUCT(($H$5:$H$34=H5)*(I5&lt;$I$5:$I$34)))</f>
        <v>3</v>
      </c>
      <c r="K5" s="129">
        <f t="shared" ref="K5:K34" si="3">IF(ISBLANK(H5),"",IF($J5=1,20,IF($J5=2,18,IF($J5=3,16,IF($J5=4,15,IF($J5=5,14,IF($J5=6,13,IF($J5=7,12,IF($J5=8,11,IF($J5=9,10,IF($J5=10,9,IF($J5=11,8,IF($J5=12,7,IF($J5=13,6,IF($J5=14,5,IF($J5=15,4,IF($J5=16,3,IF($J5=17,2,IF($J5&gt;18,1,)))))))))))))))))))</f>
        <v>16</v>
      </c>
      <c r="L5" s="20">
        <v>70</v>
      </c>
      <c r="M5" s="24"/>
      <c r="N5" s="130">
        <f t="shared" ref="N5:N34" si="4">IF(ISBLANK(L5),"",RANK($L5,$L$5:$L$34)+SUMPRODUCT(($L$5:$L$34=L5)*(M5&lt;$M$5:$M$34)))</f>
        <v>4</v>
      </c>
      <c r="O5" s="129">
        <f t="shared" ref="O5:O34" si="5">IF(ISBLANK(L5),"",IF($N5=1,20,IF($N5=2,18,IF($N5=3,16,IF($N5=4,15,IF($N5=5,14,IF($N5=6,13,IF($N5=7,12,IF($N5=8,11,IF($N5=9,10,IF($N5=10,9,IF($N5=11,8,IF($N5=12,7,IF($N5=13,6,IF($N5=14,5,IF($N5=15,4,IF($N5=16,3,IF($N5=17,2,IF($N5&gt;18,1,IF($N5=""," "))))))))))))))))))))</f>
        <v>15</v>
      </c>
      <c r="P5" s="131">
        <f t="shared" ref="P5:P34" si="6">IF(ISBLANK(L5),"",SUM(G5,K5,O5))</f>
        <v>45</v>
      </c>
      <c r="Q5" s="112">
        <f t="shared" ref="Q5:Q34" si="7">IF(ISBLANK(L5),"",RANK($P5,$P$5:$P$34))</f>
        <v>5</v>
      </c>
    </row>
    <row r="6" spans="1:20" ht="26.25" customHeight="1" x14ac:dyDescent="0.3">
      <c r="A6" s="2">
        <v>2</v>
      </c>
      <c r="B6" s="128" t="s">
        <v>91</v>
      </c>
      <c r="C6" s="95"/>
      <c r="D6" s="2">
        <v>69</v>
      </c>
      <c r="E6" s="11">
        <v>1</v>
      </c>
      <c r="F6" s="112">
        <f t="shared" si="0"/>
        <v>6</v>
      </c>
      <c r="G6" s="129">
        <f t="shared" si="1"/>
        <v>13</v>
      </c>
      <c r="H6" s="2">
        <v>49</v>
      </c>
      <c r="I6" s="11"/>
      <c r="J6" s="112">
        <f t="shared" si="2"/>
        <v>7</v>
      </c>
      <c r="K6" s="129">
        <f t="shared" si="3"/>
        <v>12</v>
      </c>
      <c r="L6" s="2">
        <v>45</v>
      </c>
      <c r="M6" s="11"/>
      <c r="N6" s="133">
        <f t="shared" si="4"/>
        <v>6</v>
      </c>
      <c r="O6" s="132">
        <f t="shared" si="5"/>
        <v>13</v>
      </c>
      <c r="P6" s="134">
        <f t="shared" si="6"/>
        <v>38</v>
      </c>
      <c r="Q6" s="112">
        <f t="shared" si="7"/>
        <v>7</v>
      </c>
    </row>
    <row r="7" spans="1:20" ht="26.25" customHeight="1" x14ac:dyDescent="0.3">
      <c r="A7" s="2">
        <v>3</v>
      </c>
      <c r="B7" s="10" t="s">
        <v>94</v>
      </c>
      <c r="C7" s="95"/>
      <c r="D7" s="2">
        <v>69</v>
      </c>
      <c r="E7" s="11"/>
      <c r="F7" s="112">
        <f t="shared" si="0"/>
        <v>7</v>
      </c>
      <c r="G7" s="129">
        <f t="shared" si="1"/>
        <v>12</v>
      </c>
      <c r="H7" s="2">
        <v>60</v>
      </c>
      <c r="I7" s="11"/>
      <c r="J7" s="112">
        <f t="shared" si="2"/>
        <v>6</v>
      </c>
      <c r="K7" s="129">
        <f t="shared" si="3"/>
        <v>13</v>
      </c>
      <c r="L7" s="2">
        <v>66</v>
      </c>
      <c r="M7" s="11">
        <v>1</v>
      </c>
      <c r="N7" s="133">
        <f t="shared" si="4"/>
        <v>5</v>
      </c>
      <c r="O7" s="132">
        <f t="shared" si="5"/>
        <v>14</v>
      </c>
      <c r="P7" s="134">
        <f t="shared" si="6"/>
        <v>39</v>
      </c>
      <c r="Q7" s="112">
        <f t="shared" si="7"/>
        <v>6</v>
      </c>
    </row>
    <row r="8" spans="1:20" ht="26.25" customHeight="1" x14ac:dyDescent="0.3">
      <c r="A8" s="2">
        <v>4</v>
      </c>
      <c r="B8" s="10" t="s">
        <v>86</v>
      </c>
      <c r="C8" s="95"/>
      <c r="D8" s="2">
        <v>90</v>
      </c>
      <c r="E8" s="11">
        <v>3</v>
      </c>
      <c r="F8" s="112">
        <f t="shared" si="0"/>
        <v>2</v>
      </c>
      <c r="G8" s="129">
        <f t="shared" si="1"/>
        <v>18</v>
      </c>
      <c r="H8" s="2">
        <v>89</v>
      </c>
      <c r="I8" s="11">
        <v>3</v>
      </c>
      <c r="J8" s="112">
        <f t="shared" si="2"/>
        <v>1</v>
      </c>
      <c r="K8" s="129">
        <f t="shared" si="3"/>
        <v>20</v>
      </c>
      <c r="L8" s="2">
        <v>45</v>
      </c>
      <c r="M8" s="11"/>
      <c r="N8" s="133">
        <f t="shared" si="4"/>
        <v>6</v>
      </c>
      <c r="O8" s="132">
        <f t="shared" si="5"/>
        <v>13</v>
      </c>
      <c r="P8" s="134">
        <f t="shared" si="6"/>
        <v>51</v>
      </c>
      <c r="Q8" s="112">
        <v>4</v>
      </c>
      <c r="S8" s="144"/>
      <c r="T8">
        <v>6</v>
      </c>
    </row>
    <row r="9" spans="1:20" ht="23.25" customHeight="1" x14ac:dyDescent="0.3">
      <c r="A9" s="2">
        <v>5</v>
      </c>
      <c r="B9" s="10" t="s">
        <v>92</v>
      </c>
      <c r="C9" s="95"/>
      <c r="D9" s="2">
        <v>89</v>
      </c>
      <c r="E9" s="11">
        <v>2</v>
      </c>
      <c r="F9" s="112">
        <f t="shared" si="0"/>
        <v>3</v>
      </c>
      <c r="G9" s="129">
        <f t="shared" si="1"/>
        <v>16</v>
      </c>
      <c r="H9" s="2">
        <v>80</v>
      </c>
      <c r="I9" s="11"/>
      <c r="J9" s="112">
        <f t="shared" si="2"/>
        <v>4</v>
      </c>
      <c r="K9" s="129">
        <f t="shared" si="3"/>
        <v>15</v>
      </c>
      <c r="L9" s="2">
        <v>84</v>
      </c>
      <c r="M9" s="11">
        <v>2</v>
      </c>
      <c r="N9" s="133">
        <f t="shared" si="4"/>
        <v>1</v>
      </c>
      <c r="O9" s="132">
        <f t="shared" si="5"/>
        <v>20</v>
      </c>
      <c r="P9" s="134">
        <f t="shared" si="6"/>
        <v>51</v>
      </c>
      <c r="Q9" s="112">
        <v>2</v>
      </c>
      <c r="S9" s="145"/>
      <c r="T9">
        <v>1</v>
      </c>
    </row>
    <row r="10" spans="1:20" ht="24" customHeight="1" x14ac:dyDescent="0.3">
      <c r="A10" s="2">
        <v>6</v>
      </c>
      <c r="B10" s="10" t="s">
        <v>93</v>
      </c>
      <c r="C10" s="95"/>
      <c r="D10" s="2">
        <v>87</v>
      </c>
      <c r="E10" s="11">
        <v>1</v>
      </c>
      <c r="F10" s="112">
        <f t="shared" si="0"/>
        <v>4</v>
      </c>
      <c r="G10" s="129">
        <f t="shared" si="1"/>
        <v>15</v>
      </c>
      <c r="H10" s="2">
        <v>88</v>
      </c>
      <c r="I10" s="11">
        <v>4</v>
      </c>
      <c r="J10" s="112">
        <f t="shared" si="2"/>
        <v>2</v>
      </c>
      <c r="K10" s="129">
        <f t="shared" si="3"/>
        <v>18</v>
      </c>
      <c r="L10" s="2">
        <v>79</v>
      </c>
      <c r="M10" s="11">
        <v>1</v>
      </c>
      <c r="N10" s="133">
        <f t="shared" si="4"/>
        <v>2</v>
      </c>
      <c r="O10" s="132">
        <f t="shared" si="5"/>
        <v>18</v>
      </c>
      <c r="P10" s="134">
        <f t="shared" si="6"/>
        <v>51</v>
      </c>
      <c r="Q10" s="112">
        <v>3</v>
      </c>
      <c r="S10" s="144"/>
      <c r="T10">
        <v>2</v>
      </c>
    </row>
    <row r="11" spans="1:20" ht="22.5" customHeight="1" x14ac:dyDescent="0.3">
      <c r="A11" s="2">
        <v>7</v>
      </c>
      <c r="B11" s="10" t="s">
        <v>36</v>
      </c>
      <c r="C11" s="95"/>
      <c r="D11" s="99">
        <v>93</v>
      </c>
      <c r="E11" s="100">
        <v>5</v>
      </c>
      <c r="F11" s="112">
        <f t="shared" si="0"/>
        <v>1</v>
      </c>
      <c r="G11" s="29">
        <f t="shared" si="1"/>
        <v>20</v>
      </c>
      <c r="H11" s="99">
        <v>76</v>
      </c>
      <c r="I11" s="100">
        <v>1</v>
      </c>
      <c r="J11" s="112">
        <f t="shared" si="2"/>
        <v>5</v>
      </c>
      <c r="K11" s="29">
        <f t="shared" si="3"/>
        <v>14</v>
      </c>
      <c r="L11" s="99">
        <v>79</v>
      </c>
      <c r="M11" s="100">
        <v>1</v>
      </c>
      <c r="N11" s="30">
        <f t="shared" si="4"/>
        <v>2</v>
      </c>
      <c r="O11" s="31">
        <f t="shared" si="5"/>
        <v>18</v>
      </c>
      <c r="P11" s="32">
        <f t="shared" si="6"/>
        <v>52</v>
      </c>
      <c r="Q11" s="112">
        <f t="shared" si="7"/>
        <v>1</v>
      </c>
    </row>
    <row r="12" spans="1:20" ht="15.6" x14ac:dyDescent="0.3">
      <c r="A12" s="2">
        <v>8</v>
      </c>
      <c r="B12" s="10"/>
      <c r="C12" s="95"/>
      <c r="D12" s="99"/>
      <c r="E12" s="100"/>
      <c r="F12" s="112" t="str">
        <f t="shared" si="0"/>
        <v/>
      </c>
      <c r="G12" s="29" t="str">
        <f t="shared" si="1"/>
        <v/>
      </c>
      <c r="H12" s="99"/>
      <c r="I12" s="100"/>
      <c r="J12" s="112" t="str">
        <f t="shared" si="2"/>
        <v/>
      </c>
      <c r="K12" s="29" t="str">
        <f t="shared" si="3"/>
        <v/>
      </c>
      <c r="L12" s="99"/>
      <c r="M12" s="100"/>
      <c r="N12" s="30" t="str">
        <f t="shared" si="4"/>
        <v/>
      </c>
      <c r="O12" s="31" t="str">
        <f t="shared" si="5"/>
        <v/>
      </c>
      <c r="P12" s="32" t="str">
        <f t="shared" si="6"/>
        <v/>
      </c>
      <c r="Q12" s="112" t="str">
        <f t="shared" si="7"/>
        <v/>
      </c>
    </row>
    <row r="13" spans="1:20" ht="15.6" x14ac:dyDescent="0.3">
      <c r="A13" s="2">
        <v>9</v>
      </c>
      <c r="B13" s="10"/>
      <c r="C13" s="95"/>
      <c r="D13" s="99"/>
      <c r="E13" s="100"/>
      <c r="F13" s="112" t="str">
        <f t="shared" si="0"/>
        <v/>
      </c>
      <c r="G13" s="29" t="str">
        <f t="shared" si="1"/>
        <v/>
      </c>
      <c r="H13" s="99"/>
      <c r="I13" s="100"/>
      <c r="J13" s="112" t="str">
        <f t="shared" si="2"/>
        <v/>
      </c>
      <c r="K13" s="29" t="str">
        <f t="shared" si="3"/>
        <v/>
      </c>
      <c r="L13" s="99"/>
      <c r="M13" s="100"/>
      <c r="N13" s="30" t="str">
        <f t="shared" si="4"/>
        <v/>
      </c>
      <c r="O13" s="31" t="str">
        <f t="shared" si="5"/>
        <v/>
      </c>
      <c r="P13" s="32" t="str">
        <f t="shared" si="6"/>
        <v/>
      </c>
      <c r="Q13" s="112" t="str">
        <f t="shared" si="7"/>
        <v/>
      </c>
    </row>
    <row r="14" spans="1:20" ht="15.6" x14ac:dyDescent="0.3">
      <c r="A14" s="2">
        <v>10</v>
      </c>
      <c r="B14" s="10"/>
      <c r="C14" s="95"/>
      <c r="D14" s="99"/>
      <c r="E14" s="100"/>
      <c r="F14" s="112" t="str">
        <f t="shared" si="0"/>
        <v/>
      </c>
      <c r="G14" s="29" t="str">
        <f t="shared" si="1"/>
        <v/>
      </c>
      <c r="H14" s="99"/>
      <c r="I14" s="100"/>
      <c r="J14" s="112" t="str">
        <f t="shared" si="2"/>
        <v/>
      </c>
      <c r="K14" s="29" t="str">
        <f t="shared" si="3"/>
        <v/>
      </c>
      <c r="L14" s="99"/>
      <c r="M14" s="100"/>
      <c r="N14" s="30" t="str">
        <f t="shared" si="4"/>
        <v/>
      </c>
      <c r="O14" s="31" t="str">
        <f t="shared" si="5"/>
        <v/>
      </c>
      <c r="P14" s="32" t="str">
        <f t="shared" si="6"/>
        <v/>
      </c>
      <c r="Q14" s="112" t="str">
        <f t="shared" si="7"/>
        <v/>
      </c>
    </row>
    <row r="15" spans="1:20" ht="15.6" x14ac:dyDescent="0.3">
      <c r="A15" s="2">
        <v>11</v>
      </c>
      <c r="B15" s="10"/>
      <c r="C15" s="95"/>
      <c r="D15" s="99"/>
      <c r="E15" s="100"/>
      <c r="F15" s="112" t="str">
        <f t="shared" si="0"/>
        <v/>
      </c>
      <c r="G15" s="29" t="str">
        <f t="shared" si="1"/>
        <v/>
      </c>
      <c r="H15" s="99"/>
      <c r="I15" s="100"/>
      <c r="J15" s="112" t="str">
        <f t="shared" si="2"/>
        <v/>
      </c>
      <c r="K15" s="29" t="str">
        <f t="shared" si="3"/>
        <v/>
      </c>
      <c r="L15" s="99"/>
      <c r="M15" s="100"/>
      <c r="N15" s="30" t="str">
        <f t="shared" si="4"/>
        <v/>
      </c>
      <c r="O15" s="31" t="str">
        <f t="shared" si="5"/>
        <v/>
      </c>
      <c r="P15" s="32" t="str">
        <f t="shared" si="6"/>
        <v/>
      </c>
      <c r="Q15" s="112" t="str">
        <f t="shared" si="7"/>
        <v/>
      </c>
    </row>
    <row r="16" spans="1:20" ht="15.6" x14ac:dyDescent="0.3">
      <c r="A16" s="2">
        <v>12</v>
      </c>
      <c r="B16" s="10"/>
      <c r="C16" s="95"/>
      <c r="D16" s="99"/>
      <c r="E16" s="100"/>
      <c r="F16" s="112" t="str">
        <f t="shared" si="0"/>
        <v/>
      </c>
      <c r="G16" s="29" t="str">
        <f t="shared" si="1"/>
        <v/>
      </c>
      <c r="H16" s="99"/>
      <c r="I16" s="100"/>
      <c r="J16" s="112" t="str">
        <f t="shared" si="2"/>
        <v/>
      </c>
      <c r="K16" s="29" t="str">
        <f t="shared" si="3"/>
        <v/>
      </c>
      <c r="L16" s="99"/>
      <c r="M16" s="100"/>
      <c r="N16" s="30" t="str">
        <f t="shared" si="4"/>
        <v/>
      </c>
      <c r="O16" s="31" t="str">
        <f t="shared" si="5"/>
        <v/>
      </c>
      <c r="P16" s="32" t="str">
        <f t="shared" si="6"/>
        <v/>
      </c>
      <c r="Q16" s="112" t="str">
        <f t="shared" si="7"/>
        <v/>
      </c>
    </row>
    <row r="17" spans="1:17" ht="15.6" x14ac:dyDescent="0.3">
      <c r="A17" s="2">
        <v>13</v>
      </c>
      <c r="B17" s="10"/>
      <c r="C17" s="95"/>
      <c r="D17" s="99"/>
      <c r="E17" s="101"/>
      <c r="F17" s="112" t="str">
        <f t="shared" si="0"/>
        <v/>
      </c>
      <c r="G17" s="29" t="str">
        <f t="shared" si="1"/>
        <v/>
      </c>
      <c r="H17" s="99"/>
      <c r="I17" s="100"/>
      <c r="J17" s="112" t="str">
        <f t="shared" si="2"/>
        <v/>
      </c>
      <c r="K17" s="29" t="str">
        <f t="shared" si="3"/>
        <v/>
      </c>
      <c r="L17" s="99"/>
      <c r="M17" s="100"/>
      <c r="N17" s="30" t="str">
        <f t="shared" si="4"/>
        <v/>
      </c>
      <c r="O17" s="31" t="str">
        <f t="shared" si="5"/>
        <v/>
      </c>
      <c r="P17" s="32" t="str">
        <f t="shared" si="6"/>
        <v/>
      </c>
      <c r="Q17" s="112" t="str">
        <f t="shared" si="7"/>
        <v/>
      </c>
    </row>
    <row r="18" spans="1:17" ht="15.6" x14ac:dyDescent="0.3">
      <c r="A18" s="2">
        <v>14</v>
      </c>
      <c r="B18" s="10"/>
      <c r="C18" s="97"/>
      <c r="D18" s="102"/>
      <c r="E18" s="100"/>
      <c r="F18" s="112" t="str">
        <f t="shared" si="0"/>
        <v/>
      </c>
      <c r="G18" s="29" t="str">
        <f t="shared" si="1"/>
        <v/>
      </c>
      <c r="H18" s="99"/>
      <c r="I18" s="100"/>
      <c r="J18" s="112" t="str">
        <f t="shared" si="2"/>
        <v/>
      </c>
      <c r="K18" s="29" t="str">
        <f t="shared" si="3"/>
        <v/>
      </c>
      <c r="L18" s="99"/>
      <c r="M18" s="100"/>
      <c r="N18" s="30" t="str">
        <f t="shared" si="4"/>
        <v/>
      </c>
      <c r="O18" s="31" t="str">
        <f t="shared" si="5"/>
        <v/>
      </c>
      <c r="P18" s="32" t="str">
        <f t="shared" si="6"/>
        <v/>
      </c>
      <c r="Q18" s="112" t="str">
        <f t="shared" si="7"/>
        <v/>
      </c>
    </row>
    <row r="19" spans="1:17" ht="15.6" x14ac:dyDescent="0.3">
      <c r="A19" s="2">
        <v>15</v>
      </c>
      <c r="B19" s="10"/>
      <c r="C19" s="95"/>
      <c r="D19" s="99"/>
      <c r="E19" s="100"/>
      <c r="F19" s="112" t="str">
        <f t="shared" si="0"/>
        <v/>
      </c>
      <c r="G19" s="29" t="str">
        <f t="shared" si="1"/>
        <v/>
      </c>
      <c r="H19" s="99"/>
      <c r="I19" s="100"/>
      <c r="J19" s="112" t="str">
        <f t="shared" si="2"/>
        <v/>
      </c>
      <c r="K19" s="29" t="str">
        <f t="shared" si="3"/>
        <v/>
      </c>
      <c r="L19" s="99"/>
      <c r="M19" s="100"/>
      <c r="N19" s="30" t="str">
        <f t="shared" si="4"/>
        <v/>
      </c>
      <c r="O19" s="31" t="str">
        <f t="shared" si="5"/>
        <v/>
      </c>
      <c r="P19" s="32" t="str">
        <f t="shared" si="6"/>
        <v/>
      </c>
      <c r="Q19" s="112" t="str">
        <f t="shared" si="7"/>
        <v/>
      </c>
    </row>
    <row r="20" spans="1:17" ht="15.6" x14ac:dyDescent="0.3">
      <c r="A20" s="2">
        <v>16</v>
      </c>
      <c r="B20" s="10"/>
      <c r="C20" s="95"/>
      <c r="D20" s="99"/>
      <c r="E20" s="100"/>
      <c r="F20" s="112" t="str">
        <f t="shared" si="0"/>
        <v/>
      </c>
      <c r="G20" s="29" t="str">
        <f t="shared" si="1"/>
        <v/>
      </c>
      <c r="H20" s="99"/>
      <c r="I20" s="100"/>
      <c r="J20" s="112" t="str">
        <f t="shared" si="2"/>
        <v/>
      </c>
      <c r="K20" s="29" t="str">
        <f t="shared" si="3"/>
        <v/>
      </c>
      <c r="L20" s="99"/>
      <c r="M20" s="100"/>
      <c r="N20" s="30" t="str">
        <f t="shared" si="4"/>
        <v/>
      </c>
      <c r="O20" s="31" t="str">
        <f t="shared" si="5"/>
        <v/>
      </c>
      <c r="P20" s="32" t="str">
        <f t="shared" si="6"/>
        <v/>
      </c>
      <c r="Q20" s="112" t="str">
        <f t="shared" si="7"/>
        <v/>
      </c>
    </row>
    <row r="21" spans="1:17" ht="15.6" x14ac:dyDescent="0.3">
      <c r="A21" s="2">
        <v>17</v>
      </c>
      <c r="B21" s="10"/>
      <c r="C21" s="95"/>
      <c r="D21" s="99"/>
      <c r="E21" s="100"/>
      <c r="F21" s="112" t="str">
        <f t="shared" si="0"/>
        <v/>
      </c>
      <c r="G21" s="29" t="str">
        <f t="shared" si="1"/>
        <v/>
      </c>
      <c r="H21" s="99"/>
      <c r="I21" s="100"/>
      <c r="J21" s="112" t="str">
        <f t="shared" si="2"/>
        <v/>
      </c>
      <c r="K21" s="29" t="str">
        <f t="shared" si="3"/>
        <v/>
      </c>
      <c r="L21" s="99"/>
      <c r="M21" s="100"/>
      <c r="N21" s="30" t="str">
        <f t="shared" si="4"/>
        <v/>
      </c>
      <c r="O21" s="31" t="str">
        <f t="shared" si="5"/>
        <v/>
      </c>
      <c r="P21" s="32" t="str">
        <f t="shared" si="6"/>
        <v/>
      </c>
      <c r="Q21" s="112" t="str">
        <f t="shared" si="7"/>
        <v/>
      </c>
    </row>
    <row r="22" spans="1:17" ht="15.6" x14ac:dyDescent="0.3">
      <c r="A22" s="2">
        <v>18</v>
      </c>
      <c r="B22" s="10"/>
      <c r="C22" s="95"/>
      <c r="D22" s="99"/>
      <c r="E22" s="100"/>
      <c r="F22" s="112" t="str">
        <f t="shared" si="0"/>
        <v/>
      </c>
      <c r="G22" s="29" t="str">
        <f t="shared" si="1"/>
        <v/>
      </c>
      <c r="H22" s="99"/>
      <c r="I22" s="100"/>
      <c r="J22" s="112" t="str">
        <f t="shared" si="2"/>
        <v/>
      </c>
      <c r="K22" s="29" t="str">
        <f t="shared" si="3"/>
        <v/>
      </c>
      <c r="L22" s="99"/>
      <c r="M22" s="100"/>
      <c r="N22" s="30" t="str">
        <f t="shared" si="4"/>
        <v/>
      </c>
      <c r="O22" s="31" t="str">
        <f t="shared" si="5"/>
        <v/>
      </c>
      <c r="P22" s="32" t="str">
        <f t="shared" si="6"/>
        <v/>
      </c>
      <c r="Q22" s="112" t="str">
        <f t="shared" si="7"/>
        <v/>
      </c>
    </row>
    <row r="23" spans="1:17" ht="15.6" x14ac:dyDescent="0.3">
      <c r="A23" s="2">
        <v>19</v>
      </c>
      <c r="B23" s="10"/>
      <c r="C23" s="95"/>
      <c r="D23" s="99"/>
      <c r="E23" s="100"/>
      <c r="F23" s="112" t="str">
        <f t="shared" si="0"/>
        <v/>
      </c>
      <c r="G23" s="29" t="str">
        <f t="shared" si="1"/>
        <v/>
      </c>
      <c r="H23" s="99"/>
      <c r="I23" s="100"/>
      <c r="J23" s="112" t="str">
        <f t="shared" si="2"/>
        <v/>
      </c>
      <c r="K23" s="29" t="str">
        <f t="shared" si="3"/>
        <v/>
      </c>
      <c r="L23" s="99"/>
      <c r="M23" s="100"/>
      <c r="N23" s="30" t="str">
        <f t="shared" si="4"/>
        <v/>
      </c>
      <c r="O23" s="31" t="str">
        <f t="shared" si="5"/>
        <v/>
      </c>
      <c r="P23" s="32" t="str">
        <f t="shared" si="6"/>
        <v/>
      </c>
      <c r="Q23" s="112" t="str">
        <f t="shared" si="7"/>
        <v/>
      </c>
    </row>
    <row r="24" spans="1:17" ht="15.6" x14ac:dyDescent="0.3">
      <c r="A24" s="2">
        <v>20</v>
      </c>
      <c r="B24" s="10"/>
      <c r="C24" s="95"/>
      <c r="D24" s="99"/>
      <c r="E24" s="100"/>
      <c r="F24" s="112" t="str">
        <f t="shared" si="0"/>
        <v/>
      </c>
      <c r="G24" s="29" t="str">
        <f t="shared" si="1"/>
        <v/>
      </c>
      <c r="H24" s="99"/>
      <c r="I24" s="100"/>
      <c r="J24" s="112" t="str">
        <f t="shared" si="2"/>
        <v/>
      </c>
      <c r="K24" s="29" t="str">
        <f t="shared" si="3"/>
        <v/>
      </c>
      <c r="L24" s="99"/>
      <c r="M24" s="100"/>
      <c r="N24" s="30" t="str">
        <f t="shared" si="4"/>
        <v/>
      </c>
      <c r="O24" s="31" t="str">
        <f t="shared" si="5"/>
        <v/>
      </c>
      <c r="P24" s="32" t="str">
        <f t="shared" si="6"/>
        <v/>
      </c>
      <c r="Q24" s="112" t="str">
        <f t="shared" si="7"/>
        <v/>
      </c>
    </row>
    <row r="25" spans="1:17" ht="15.6" x14ac:dyDescent="0.3">
      <c r="A25" s="2">
        <v>21</v>
      </c>
      <c r="B25" s="10"/>
      <c r="C25" s="95"/>
      <c r="D25" s="99"/>
      <c r="E25" s="100"/>
      <c r="F25" s="112" t="str">
        <f t="shared" si="0"/>
        <v/>
      </c>
      <c r="G25" s="29" t="str">
        <f t="shared" si="1"/>
        <v/>
      </c>
      <c r="H25" s="99"/>
      <c r="I25" s="100"/>
      <c r="J25" s="112" t="str">
        <f t="shared" si="2"/>
        <v/>
      </c>
      <c r="K25" s="29" t="str">
        <f t="shared" si="3"/>
        <v/>
      </c>
      <c r="L25" s="105"/>
      <c r="M25" s="100"/>
      <c r="N25" s="30" t="str">
        <f t="shared" si="4"/>
        <v/>
      </c>
      <c r="O25" s="31" t="str">
        <f t="shared" si="5"/>
        <v/>
      </c>
      <c r="P25" s="32" t="str">
        <f t="shared" si="6"/>
        <v/>
      </c>
      <c r="Q25" s="112" t="str">
        <f t="shared" si="7"/>
        <v/>
      </c>
    </row>
    <row r="26" spans="1:17" ht="15.6" x14ac:dyDescent="0.3">
      <c r="A26" s="2">
        <v>22</v>
      </c>
      <c r="B26" s="10"/>
      <c r="C26" s="95"/>
      <c r="D26" s="99"/>
      <c r="E26" s="100"/>
      <c r="F26" s="112" t="str">
        <f t="shared" si="0"/>
        <v/>
      </c>
      <c r="G26" s="29" t="str">
        <f t="shared" si="1"/>
        <v/>
      </c>
      <c r="H26" s="99"/>
      <c r="I26" s="100"/>
      <c r="J26" s="112" t="str">
        <f t="shared" si="2"/>
        <v/>
      </c>
      <c r="K26" s="29" t="str">
        <f t="shared" si="3"/>
        <v/>
      </c>
      <c r="L26" s="99"/>
      <c r="M26" s="100"/>
      <c r="N26" s="30" t="str">
        <f t="shared" si="4"/>
        <v/>
      </c>
      <c r="O26" s="31" t="str">
        <f t="shared" si="5"/>
        <v/>
      </c>
      <c r="P26" s="32" t="str">
        <f t="shared" si="6"/>
        <v/>
      </c>
      <c r="Q26" s="112" t="str">
        <f t="shared" si="7"/>
        <v/>
      </c>
    </row>
    <row r="27" spans="1:17" ht="15.6" x14ac:dyDescent="0.3">
      <c r="A27" s="2">
        <v>23</v>
      </c>
      <c r="B27" s="10"/>
      <c r="C27" s="95"/>
      <c r="D27" s="99"/>
      <c r="E27" s="100"/>
      <c r="F27" s="112" t="str">
        <f t="shared" si="0"/>
        <v/>
      </c>
      <c r="G27" s="29" t="str">
        <f t="shared" si="1"/>
        <v/>
      </c>
      <c r="H27" s="99"/>
      <c r="I27" s="100"/>
      <c r="J27" s="112" t="str">
        <f t="shared" si="2"/>
        <v/>
      </c>
      <c r="K27" s="29" t="str">
        <f t="shared" si="3"/>
        <v/>
      </c>
      <c r="L27" s="99"/>
      <c r="M27" s="100"/>
      <c r="N27" s="30" t="str">
        <f t="shared" si="4"/>
        <v/>
      </c>
      <c r="O27" s="31" t="str">
        <f t="shared" si="5"/>
        <v/>
      </c>
      <c r="P27" s="32" t="str">
        <f t="shared" si="6"/>
        <v/>
      </c>
      <c r="Q27" s="112" t="str">
        <f t="shared" si="7"/>
        <v/>
      </c>
    </row>
    <row r="28" spans="1:17" ht="15.6" x14ac:dyDescent="0.3">
      <c r="A28" s="2">
        <v>24</v>
      </c>
      <c r="B28" s="10"/>
      <c r="C28" s="95"/>
      <c r="D28" s="99"/>
      <c r="E28" s="100"/>
      <c r="F28" s="112" t="str">
        <f t="shared" si="0"/>
        <v/>
      </c>
      <c r="G28" s="29" t="str">
        <f t="shared" si="1"/>
        <v/>
      </c>
      <c r="H28" s="99"/>
      <c r="I28" s="100"/>
      <c r="J28" s="112" t="str">
        <f t="shared" si="2"/>
        <v/>
      </c>
      <c r="K28" s="29" t="str">
        <f t="shared" si="3"/>
        <v/>
      </c>
      <c r="L28" s="99"/>
      <c r="M28" s="100"/>
      <c r="N28" s="30" t="str">
        <f t="shared" si="4"/>
        <v/>
      </c>
      <c r="O28" s="31" t="str">
        <f t="shared" si="5"/>
        <v/>
      </c>
      <c r="P28" s="32" t="str">
        <f t="shared" si="6"/>
        <v/>
      </c>
      <c r="Q28" s="112" t="str">
        <f t="shared" si="7"/>
        <v/>
      </c>
    </row>
    <row r="29" spans="1:17" ht="15.6" x14ac:dyDescent="0.3">
      <c r="A29" s="2">
        <v>25</v>
      </c>
      <c r="B29" s="10"/>
      <c r="C29" s="95"/>
      <c r="D29" s="99"/>
      <c r="E29" s="100"/>
      <c r="F29" s="112" t="str">
        <f t="shared" si="0"/>
        <v/>
      </c>
      <c r="G29" s="29" t="str">
        <f t="shared" si="1"/>
        <v/>
      </c>
      <c r="H29" s="99"/>
      <c r="I29" s="100"/>
      <c r="J29" s="112" t="str">
        <f t="shared" si="2"/>
        <v/>
      </c>
      <c r="K29" s="29" t="str">
        <f t="shared" si="3"/>
        <v/>
      </c>
      <c r="L29" s="99"/>
      <c r="M29" s="100"/>
      <c r="N29" s="30" t="str">
        <f t="shared" si="4"/>
        <v/>
      </c>
      <c r="O29" s="31" t="str">
        <f t="shared" si="5"/>
        <v/>
      </c>
      <c r="P29" s="32" t="str">
        <f t="shared" si="6"/>
        <v/>
      </c>
      <c r="Q29" s="112" t="str">
        <f t="shared" si="7"/>
        <v/>
      </c>
    </row>
    <row r="30" spans="1:17" ht="15.6" x14ac:dyDescent="0.3">
      <c r="A30" s="2">
        <v>26</v>
      </c>
      <c r="B30" s="10"/>
      <c r="C30" s="95"/>
      <c r="D30" s="99"/>
      <c r="E30" s="100"/>
      <c r="F30" s="112" t="str">
        <f t="shared" si="0"/>
        <v/>
      </c>
      <c r="G30" s="29" t="str">
        <f t="shared" si="1"/>
        <v/>
      </c>
      <c r="H30" s="99"/>
      <c r="I30" s="100"/>
      <c r="J30" s="112" t="str">
        <f t="shared" si="2"/>
        <v/>
      </c>
      <c r="K30" s="29" t="str">
        <f t="shared" si="3"/>
        <v/>
      </c>
      <c r="L30" s="99"/>
      <c r="M30" s="100"/>
      <c r="N30" s="30" t="str">
        <f t="shared" si="4"/>
        <v/>
      </c>
      <c r="O30" s="31" t="str">
        <f t="shared" si="5"/>
        <v/>
      </c>
      <c r="P30" s="32" t="str">
        <f t="shared" si="6"/>
        <v/>
      </c>
      <c r="Q30" s="112" t="str">
        <f t="shared" si="7"/>
        <v/>
      </c>
    </row>
    <row r="31" spans="1:17" ht="15.6" x14ac:dyDescent="0.3">
      <c r="A31" s="2">
        <v>27</v>
      </c>
      <c r="B31" s="10"/>
      <c r="C31" s="95"/>
      <c r="D31" s="99"/>
      <c r="E31" s="100"/>
      <c r="F31" s="112" t="str">
        <f t="shared" si="0"/>
        <v/>
      </c>
      <c r="G31" s="29" t="str">
        <f t="shared" si="1"/>
        <v/>
      </c>
      <c r="H31" s="99"/>
      <c r="I31" s="100"/>
      <c r="J31" s="112" t="str">
        <f t="shared" si="2"/>
        <v/>
      </c>
      <c r="K31" s="29" t="str">
        <f t="shared" si="3"/>
        <v/>
      </c>
      <c r="L31" s="99"/>
      <c r="M31" s="100"/>
      <c r="N31" s="30" t="str">
        <f t="shared" si="4"/>
        <v/>
      </c>
      <c r="O31" s="31" t="str">
        <f t="shared" si="5"/>
        <v/>
      </c>
      <c r="P31" s="32" t="str">
        <f t="shared" si="6"/>
        <v/>
      </c>
      <c r="Q31" s="112" t="str">
        <f t="shared" si="7"/>
        <v/>
      </c>
    </row>
    <row r="32" spans="1:17" ht="15.6" x14ac:dyDescent="0.3">
      <c r="A32" s="2">
        <v>28</v>
      </c>
      <c r="B32" s="10"/>
      <c r="C32" s="95"/>
      <c r="D32" s="99"/>
      <c r="E32" s="100"/>
      <c r="F32" s="112" t="str">
        <f t="shared" si="0"/>
        <v/>
      </c>
      <c r="G32" s="29" t="str">
        <f t="shared" si="1"/>
        <v/>
      </c>
      <c r="H32" s="99"/>
      <c r="I32" s="100"/>
      <c r="J32" s="112" t="str">
        <f t="shared" si="2"/>
        <v/>
      </c>
      <c r="K32" s="29" t="str">
        <f t="shared" si="3"/>
        <v/>
      </c>
      <c r="L32" s="99"/>
      <c r="M32" s="100"/>
      <c r="N32" s="30" t="str">
        <f t="shared" si="4"/>
        <v/>
      </c>
      <c r="O32" s="31" t="str">
        <f t="shared" si="5"/>
        <v/>
      </c>
      <c r="P32" s="32" t="str">
        <f t="shared" si="6"/>
        <v/>
      </c>
      <c r="Q32" s="112" t="str">
        <f t="shared" si="7"/>
        <v/>
      </c>
    </row>
    <row r="33" spans="1:17" ht="15.6" x14ac:dyDescent="0.3">
      <c r="A33" s="2">
        <v>29</v>
      </c>
      <c r="B33" s="10"/>
      <c r="C33" s="95"/>
      <c r="D33" s="99"/>
      <c r="E33" s="100"/>
      <c r="F33" s="112" t="str">
        <f t="shared" si="0"/>
        <v/>
      </c>
      <c r="G33" s="29" t="str">
        <f t="shared" si="1"/>
        <v/>
      </c>
      <c r="H33" s="99"/>
      <c r="I33" s="100"/>
      <c r="J33" s="112" t="str">
        <f t="shared" si="2"/>
        <v/>
      </c>
      <c r="K33" s="29" t="str">
        <f t="shared" si="3"/>
        <v/>
      </c>
      <c r="L33" s="99"/>
      <c r="M33" s="100"/>
      <c r="N33" s="30" t="str">
        <f t="shared" si="4"/>
        <v/>
      </c>
      <c r="O33" s="31" t="str">
        <f t="shared" si="5"/>
        <v/>
      </c>
      <c r="P33" s="32" t="str">
        <f t="shared" si="6"/>
        <v/>
      </c>
      <c r="Q33" s="112" t="str">
        <f t="shared" si="7"/>
        <v/>
      </c>
    </row>
    <row r="34" spans="1:17" ht="15.6" x14ac:dyDescent="0.3">
      <c r="A34" s="3">
        <v>30</v>
      </c>
      <c r="B34" s="13"/>
      <c r="C34" s="96"/>
      <c r="D34" s="103"/>
      <c r="E34" s="104"/>
      <c r="F34" s="112" t="str">
        <f t="shared" si="0"/>
        <v/>
      </c>
      <c r="G34" s="29" t="str">
        <f t="shared" si="1"/>
        <v/>
      </c>
      <c r="H34" s="103"/>
      <c r="I34" s="104"/>
      <c r="J34" s="112" t="str">
        <f t="shared" si="2"/>
        <v/>
      </c>
      <c r="K34" s="29" t="str">
        <f t="shared" si="3"/>
        <v/>
      </c>
      <c r="L34" s="103"/>
      <c r="M34" s="104"/>
      <c r="N34" s="30" t="str">
        <f t="shared" si="4"/>
        <v/>
      </c>
      <c r="O34" s="33" t="str">
        <f t="shared" si="5"/>
        <v/>
      </c>
      <c r="P34" s="32" t="str">
        <f t="shared" si="6"/>
        <v/>
      </c>
      <c r="Q34" s="112" t="str">
        <f t="shared" si="7"/>
        <v/>
      </c>
    </row>
    <row r="35" spans="1:17" x14ac:dyDescent="0.3">
      <c r="A35" s="17" t="s">
        <v>16</v>
      </c>
    </row>
  </sheetData>
  <mergeCells count="1">
    <mergeCell ref="A1:Q1"/>
  </mergeCells>
  <phoneticPr fontId="16" type="noConversion"/>
  <conditionalFormatting sqref="F5:F34">
    <cfRule type="expression" dxfId="6" priority="3">
      <formula>AND(F5&lt;&gt;"", COUNTIF($F$5:$F$36, F5)&gt;1)</formula>
    </cfRule>
  </conditionalFormatting>
  <conditionalFormatting sqref="J5:J34">
    <cfRule type="expression" dxfId="5" priority="2">
      <formula>AND(J5&lt;&gt;"", COUNTIF($F$5:$F$36, J5)&gt;1)</formula>
    </cfRule>
  </conditionalFormatting>
  <conditionalFormatting sqref="Q5:Q34">
    <cfRule type="expression" dxfId="4" priority="1">
      <formula>AND(Q5&lt;&gt;"", COUNTIF($F$5:$F$36, Q5)&gt;1)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BB0C-C967-4CE9-93C7-705189B72CAA}">
  <sheetPr>
    <tabColor rgb="FF00B0F0"/>
  </sheetPr>
  <dimension ref="A1:Q40"/>
  <sheetViews>
    <sheetView zoomScale="85" zoomScaleNormal="85" workbookViewId="0">
      <selection activeCell="S19" sqref="S19"/>
    </sheetView>
  </sheetViews>
  <sheetFormatPr defaultRowHeight="14.4" x14ac:dyDescent="0.3"/>
  <cols>
    <col min="1" max="1" width="7.88671875" customWidth="1"/>
    <col min="2" max="3" width="23.44140625" customWidth="1"/>
    <col min="4" max="4" width="10.6640625" customWidth="1"/>
    <col min="5" max="5" width="11.5546875" customWidth="1"/>
    <col min="6" max="6" width="18.33203125" customWidth="1"/>
    <col min="7" max="7" width="9" customWidth="1"/>
    <col min="8" max="8" width="10.33203125" customWidth="1"/>
    <col min="9" max="9" width="10.88671875" customWidth="1"/>
    <col min="10" max="10" width="8.6640625" customWidth="1"/>
    <col min="11" max="11" width="10.33203125" customWidth="1"/>
    <col min="12" max="12" width="11.6640625" customWidth="1"/>
    <col min="13" max="13" width="13.33203125" customWidth="1"/>
    <col min="14" max="14" width="8.88671875" customWidth="1"/>
    <col min="15" max="17" width="11.6640625" customWidth="1"/>
  </cols>
  <sheetData>
    <row r="1" spans="1:17" ht="18" x14ac:dyDescent="0.35">
      <c r="A1" s="146" t="s">
        <v>85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18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 t="s">
        <v>83</v>
      </c>
      <c r="M2" s="15"/>
      <c r="N2" s="15"/>
      <c r="O2" s="15"/>
      <c r="P2" s="15"/>
      <c r="Q2" s="15"/>
    </row>
    <row r="4" spans="1:17" ht="47.4" thickBot="1" x14ac:dyDescent="0.35">
      <c r="A4" s="6" t="s">
        <v>1</v>
      </c>
      <c r="B4" s="7" t="s">
        <v>0</v>
      </c>
      <c r="C4" s="7" t="s">
        <v>76</v>
      </c>
      <c r="D4" s="7" t="s">
        <v>4</v>
      </c>
      <c r="E4" s="8" t="s">
        <v>29</v>
      </c>
      <c r="F4" s="8" t="s">
        <v>7</v>
      </c>
      <c r="G4" s="8" t="s">
        <v>8</v>
      </c>
      <c r="H4" s="7" t="s">
        <v>2</v>
      </c>
      <c r="I4" s="7" t="s">
        <v>28</v>
      </c>
      <c r="J4" s="8" t="s">
        <v>10</v>
      </c>
      <c r="K4" s="8" t="s">
        <v>11</v>
      </c>
      <c r="L4" s="7" t="s">
        <v>3</v>
      </c>
      <c r="M4" s="7" t="s">
        <v>27</v>
      </c>
      <c r="N4" s="8" t="s">
        <v>13</v>
      </c>
      <c r="O4" s="8" t="s">
        <v>14</v>
      </c>
      <c r="P4" s="8" t="s">
        <v>15</v>
      </c>
      <c r="Q4" s="9" t="s">
        <v>5</v>
      </c>
    </row>
    <row r="5" spans="1:17" ht="15.6" x14ac:dyDescent="0.3">
      <c r="A5" s="20">
        <v>1</v>
      </c>
      <c r="B5" s="21"/>
      <c r="C5" s="94"/>
      <c r="D5" s="98"/>
      <c r="E5" s="106"/>
      <c r="F5" s="112" t="str">
        <f t="shared" ref="F5:F39" si="0">IF(ISBLANK(D5),"",RANK($D5,$D$5:$D$39)+SUMPRODUCT(($D$5:$D$39=D5)*(E5&lt;$E$5:$E$39)))</f>
        <v/>
      </c>
      <c r="G5" s="29" t="str">
        <f t="shared" ref="G5:G39" si="1">IF(ISBLANK(D5),"",IF($F5=1,20,IF($F5=2,18,IF($F5=3,16,IF($F5=4,15,IF($F5=5,14,IF($F5=6,13,IF($F5=7,12,IF($F5=8,11,IF($F5=9,10,IF($F5=10,9,IF($F5=11,8,IF($F5=12,7,IF($F5=13,6,IF($F5=14,5,IF($F5=15,4,IF($F5=16,3,IF($F5=17,2,IF($F5&gt;=18,1,IF($F5=""," "))))))))))))))))))))</f>
        <v/>
      </c>
      <c r="H5" s="143"/>
      <c r="I5" s="108"/>
      <c r="J5" s="112" t="str">
        <f t="shared" ref="J5:J39" si="2">IF(ISBLANK(H5),"",RANK($H5,$H$5:$H$39)+SUMPRODUCT(($H$5:$H$39=H5)*(I5&lt;$I$5:$I$39)))</f>
        <v/>
      </c>
      <c r="K5" s="29" t="str">
        <f t="shared" ref="K5:K39" si="3">IF(ISBLANK(H5),"",IF($J5=1,20,IF($J5=2,18,IF($J5=3,16,IF($J5=4,15,IF($J5=5,14,IF($J5=6,13,IF($J5=7,12,IF($J5=8,11,IF($J5=9,10,IF($J5=10,9,IF($J5=11,8,IF($J5=12,7,IF($J5=13,6,IF($J5=14,5,IF($J5=15,4,IF($J5=16,3,IF($J5=17,2,IF($J5&gt;=18,1,)))))))))))))))))))</f>
        <v/>
      </c>
      <c r="L5" s="139"/>
      <c r="M5" s="108"/>
      <c r="N5" s="112" t="str">
        <f t="shared" ref="N5:N29" si="4">IF(ISBLANK(L5),"",RANK($L5,$L$5:$L$39)+SUMPRODUCT(($L$5:$L$39=L5)*(M5&lt;$M$5:$M$39)))</f>
        <v/>
      </c>
      <c r="O5" s="31" t="str">
        <f t="shared" ref="O5:O39" si="5">IF(ISBLANK(L5),"",IF($N5=1,20,IF($N5=2,18,IF($N5=3,16,IF($N5=4,15,IF($N5=5,14,IF($N5=6,13,IF($N5=7,12,IF($N5=8,11,IF($N5=9,10,IF($N5=10,9,IF($N5=11,8,IF($N5=12,7,IF($N5=13,6,IF($N5=14,5,IF($N5=15,4,IF($N5=16,3,IF($N5=17,2,IF($N5&gt;=18,1,IF($N5=""," "))))))))))))))))))))</f>
        <v/>
      </c>
      <c r="P5" s="32" t="str">
        <f t="shared" ref="P5:P39" si="6">IF(ISBLANK(L5),"",SUM(G5,K5,O5))</f>
        <v/>
      </c>
      <c r="Q5" s="111" t="str">
        <f>IF(ISBLANK(L5),"",RANK($P5,$P$5:$P$39))</f>
        <v/>
      </c>
    </row>
    <row r="6" spans="1:17" ht="15.6" x14ac:dyDescent="0.3">
      <c r="A6" s="2">
        <v>2</v>
      </c>
      <c r="B6" s="10"/>
      <c r="C6" s="95"/>
      <c r="D6" s="99"/>
      <c r="E6" s="107"/>
      <c r="F6" s="112" t="str">
        <f t="shared" si="0"/>
        <v/>
      </c>
      <c r="G6" s="29" t="str">
        <f t="shared" si="1"/>
        <v/>
      </c>
      <c r="H6" s="141"/>
      <c r="I6" s="109"/>
      <c r="J6" s="112" t="str">
        <f t="shared" si="2"/>
        <v/>
      </c>
      <c r="K6" s="29" t="str">
        <f t="shared" si="3"/>
        <v/>
      </c>
      <c r="L6" s="141"/>
      <c r="M6" s="109"/>
      <c r="N6" s="112" t="str">
        <f t="shared" si="4"/>
        <v/>
      </c>
      <c r="O6" s="31" t="str">
        <f t="shared" si="5"/>
        <v/>
      </c>
      <c r="P6" s="32" t="str">
        <f t="shared" si="6"/>
        <v/>
      </c>
      <c r="Q6" s="111" t="str">
        <f t="shared" ref="Q6:Q39" si="7">IF(ISBLANK(L6),"",RANK($P6,$P$5:$P$39))</f>
        <v/>
      </c>
    </row>
    <row r="7" spans="1:17" ht="15.6" x14ac:dyDescent="0.3">
      <c r="A7" s="2">
        <v>3</v>
      </c>
      <c r="B7" s="10"/>
      <c r="C7" s="95"/>
      <c r="D7" s="99"/>
      <c r="E7" s="107"/>
      <c r="F7" s="112" t="str">
        <f t="shared" si="0"/>
        <v/>
      </c>
      <c r="G7" s="29" t="str">
        <f t="shared" si="1"/>
        <v/>
      </c>
      <c r="H7" s="140"/>
      <c r="I7" s="109"/>
      <c r="J7" s="112" t="str">
        <f t="shared" si="2"/>
        <v/>
      </c>
      <c r="K7" s="29" t="str">
        <f t="shared" si="3"/>
        <v/>
      </c>
      <c r="L7" s="140"/>
      <c r="M7" s="109"/>
      <c r="N7" s="112" t="str">
        <f t="shared" si="4"/>
        <v/>
      </c>
      <c r="O7" s="31" t="str">
        <f t="shared" si="5"/>
        <v/>
      </c>
      <c r="P7" s="32" t="str">
        <f t="shared" si="6"/>
        <v/>
      </c>
      <c r="Q7" s="111" t="str">
        <f t="shared" si="7"/>
        <v/>
      </c>
    </row>
    <row r="8" spans="1:17" ht="15.6" x14ac:dyDescent="0.3">
      <c r="A8" s="2">
        <v>4</v>
      </c>
      <c r="B8" s="10"/>
      <c r="C8" s="95"/>
      <c r="D8" s="99"/>
      <c r="E8" s="107"/>
      <c r="F8" s="112" t="str">
        <f t="shared" si="0"/>
        <v/>
      </c>
      <c r="G8" s="29" t="str">
        <f t="shared" si="1"/>
        <v/>
      </c>
      <c r="H8" s="140"/>
      <c r="I8" s="109"/>
      <c r="J8" s="112" t="str">
        <f t="shared" si="2"/>
        <v/>
      </c>
      <c r="K8" s="29" t="str">
        <f t="shared" si="3"/>
        <v/>
      </c>
      <c r="L8" s="140"/>
      <c r="M8" s="109"/>
      <c r="N8" s="112" t="str">
        <f t="shared" si="4"/>
        <v/>
      </c>
      <c r="O8" s="31" t="str">
        <f t="shared" si="5"/>
        <v/>
      </c>
      <c r="P8" s="32" t="str">
        <f t="shared" si="6"/>
        <v/>
      </c>
      <c r="Q8" s="111" t="str">
        <f t="shared" si="7"/>
        <v/>
      </c>
    </row>
    <row r="9" spans="1:17" ht="15.6" x14ac:dyDescent="0.3">
      <c r="A9" s="2">
        <v>5</v>
      </c>
      <c r="B9" s="10"/>
      <c r="C9" s="95"/>
      <c r="D9" s="99"/>
      <c r="E9" s="107"/>
      <c r="F9" s="112" t="str">
        <f t="shared" si="0"/>
        <v/>
      </c>
      <c r="G9" s="29" t="str">
        <f t="shared" si="1"/>
        <v/>
      </c>
      <c r="H9" s="141"/>
      <c r="I9" s="109"/>
      <c r="J9" s="112" t="str">
        <f t="shared" si="2"/>
        <v/>
      </c>
      <c r="K9" s="29" t="str">
        <f t="shared" si="3"/>
        <v/>
      </c>
      <c r="L9" s="140"/>
      <c r="M9" s="109"/>
      <c r="N9" s="112" t="str">
        <f t="shared" si="4"/>
        <v/>
      </c>
      <c r="O9" s="31" t="str">
        <f t="shared" si="5"/>
        <v/>
      </c>
      <c r="P9" s="32" t="str">
        <f t="shared" si="6"/>
        <v/>
      </c>
      <c r="Q9" s="111" t="str">
        <f t="shared" si="7"/>
        <v/>
      </c>
    </row>
    <row r="10" spans="1:17" ht="15.6" x14ac:dyDescent="0.3">
      <c r="A10" s="2">
        <v>6</v>
      </c>
      <c r="B10" s="10"/>
      <c r="C10" s="95"/>
      <c r="D10" s="99"/>
      <c r="E10" s="107"/>
      <c r="F10" s="112" t="str">
        <f t="shared" si="0"/>
        <v/>
      </c>
      <c r="G10" s="29" t="str">
        <f t="shared" si="1"/>
        <v/>
      </c>
      <c r="H10" s="141"/>
      <c r="I10" s="109"/>
      <c r="J10" s="112" t="str">
        <f t="shared" si="2"/>
        <v/>
      </c>
      <c r="K10" s="29" t="str">
        <f t="shared" si="3"/>
        <v/>
      </c>
      <c r="L10" s="140"/>
      <c r="M10" s="109"/>
      <c r="N10" s="112" t="str">
        <f t="shared" si="4"/>
        <v/>
      </c>
      <c r="O10" s="31" t="str">
        <f t="shared" si="5"/>
        <v/>
      </c>
      <c r="P10" s="32" t="str">
        <f t="shared" si="6"/>
        <v/>
      </c>
      <c r="Q10" s="111" t="str">
        <f t="shared" si="7"/>
        <v/>
      </c>
    </row>
    <row r="11" spans="1:17" ht="15.6" x14ac:dyDescent="0.3">
      <c r="A11" s="2">
        <v>7</v>
      </c>
      <c r="B11" s="10"/>
      <c r="C11" s="95"/>
      <c r="D11" s="99"/>
      <c r="E11" s="107"/>
      <c r="F11" s="112" t="str">
        <f t="shared" si="0"/>
        <v/>
      </c>
      <c r="G11" s="29" t="str">
        <f t="shared" si="1"/>
        <v/>
      </c>
      <c r="H11" s="141"/>
      <c r="I11" s="109"/>
      <c r="J11" s="112" t="str">
        <f t="shared" si="2"/>
        <v/>
      </c>
      <c r="K11" s="29" t="str">
        <f t="shared" si="3"/>
        <v/>
      </c>
      <c r="L11" s="140"/>
      <c r="M11" s="109"/>
      <c r="N11" s="112" t="str">
        <f t="shared" si="4"/>
        <v/>
      </c>
      <c r="O11" s="31" t="str">
        <f t="shared" si="5"/>
        <v/>
      </c>
      <c r="P11" s="32" t="str">
        <f t="shared" si="6"/>
        <v/>
      </c>
      <c r="Q11" s="111" t="str">
        <f t="shared" si="7"/>
        <v/>
      </c>
    </row>
    <row r="12" spans="1:17" ht="15.6" x14ac:dyDescent="0.3">
      <c r="A12" s="2">
        <v>8</v>
      </c>
      <c r="B12" s="10"/>
      <c r="C12" s="95"/>
      <c r="D12" s="99"/>
      <c r="E12" s="107"/>
      <c r="F12" s="112" t="str">
        <f t="shared" si="0"/>
        <v/>
      </c>
      <c r="G12" s="29" t="str">
        <f t="shared" si="1"/>
        <v/>
      </c>
      <c r="H12" s="140"/>
      <c r="I12" s="109"/>
      <c r="J12" s="112" t="str">
        <f t="shared" si="2"/>
        <v/>
      </c>
      <c r="K12" s="29" t="str">
        <f t="shared" si="3"/>
        <v/>
      </c>
      <c r="L12" s="141"/>
      <c r="M12" s="109"/>
      <c r="N12" s="112" t="str">
        <f t="shared" si="4"/>
        <v/>
      </c>
      <c r="O12" s="31" t="str">
        <f t="shared" si="5"/>
        <v/>
      </c>
      <c r="P12" s="32" t="str">
        <f t="shared" si="6"/>
        <v/>
      </c>
      <c r="Q12" s="111" t="str">
        <f t="shared" si="7"/>
        <v/>
      </c>
    </row>
    <row r="13" spans="1:17" ht="15.6" x14ac:dyDescent="0.3">
      <c r="A13" s="2">
        <v>9</v>
      </c>
      <c r="B13" s="10"/>
      <c r="C13" s="95"/>
      <c r="D13" s="99"/>
      <c r="E13" s="107"/>
      <c r="F13" s="112" t="str">
        <f t="shared" si="0"/>
        <v/>
      </c>
      <c r="G13" s="29" t="str">
        <f t="shared" si="1"/>
        <v/>
      </c>
      <c r="H13" s="99"/>
      <c r="I13" s="109"/>
      <c r="J13" s="112" t="str">
        <f t="shared" si="2"/>
        <v/>
      </c>
      <c r="K13" s="29" t="str">
        <f t="shared" si="3"/>
        <v/>
      </c>
      <c r="L13" s="140"/>
      <c r="M13" s="109"/>
      <c r="N13" s="112" t="str">
        <f t="shared" si="4"/>
        <v/>
      </c>
      <c r="O13" s="31" t="str">
        <f t="shared" si="5"/>
        <v/>
      </c>
      <c r="P13" s="32" t="str">
        <f t="shared" si="6"/>
        <v/>
      </c>
      <c r="Q13" s="111" t="str">
        <f t="shared" si="7"/>
        <v/>
      </c>
    </row>
    <row r="14" spans="1:17" ht="15.6" x14ac:dyDescent="0.3">
      <c r="A14" s="2">
        <v>10</v>
      </c>
      <c r="B14" s="10"/>
      <c r="C14" s="95"/>
      <c r="D14" s="99"/>
      <c r="E14" s="107"/>
      <c r="F14" s="112" t="str">
        <f t="shared" si="0"/>
        <v/>
      </c>
      <c r="G14" s="29" t="str">
        <f t="shared" si="1"/>
        <v/>
      </c>
      <c r="H14" s="140"/>
      <c r="I14" s="109"/>
      <c r="J14" s="112" t="str">
        <f t="shared" si="2"/>
        <v/>
      </c>
      <c r="K14" s="29" t="str">
        <f t="shared" si="3"/>
        <v/>
      </c>
      <c r="L14" s="141"/>
      <c r="M14" s="109"/>
      <c r="N14" s="112" t="str">
        <f t="shared" si="4"/>
        <v/>
      </c>
      <c r="O14" s="31" t="str">
        <f t="shared" si="5"/>
        <v/>
      </c>
      <c r="P14" s="32" t="str">
        <f t="shared" si="6"/>
        <v/>
      </c>
      <c r="Q14" s="111" t="str">
        <f t="shared" si="7"/>
        <v/>
      </c>
    </row>
    <row r="15" spans="1:17" ht="15.6" x14ac:dyDescent="0.3">
      <c r="A15" s="2">
        <v>11</v>
      </c>
      <c r="B15" s="10"/>
      <c r="C15" s="95"/>
      <c r="D15" s="99"/>
      <c r="E15" s="107"/>
      <c r="F15" s="112" t="str">
        <f t="shared" si="0"/>
        <v/>
      </c>
      <c r="G15" s="29" t="str">
        <f t="shared" si="1"/>
        <v/>
      </c>
      <c r="H15" s="140"/>
      <c r="I15" s="109"/>
      <c r="J15" s="112" t="str">
        <f t="shared" si="2"/>
        <v/>
      </c>
      <c r="K15" s="29" t="str">
        <f t="shared" si="3"/>
        <v/>
      </c>
      <c r="L15" s="141"/>
      <c r="M15" s="109"/>
      <c r="N15" s="112" t="str">
        <f t="shared" si="4"/>
        <v/>
      </c>
      <c r="O15" s="31" t="str">
        <f t="shared" si="5"/>
        <v/>
      </c>
      <c r="P15" s="32" t="str">
        <f t="shared" si="6"/>
        <v/>
      </c>
      <c r="Q15" s="111" t="str">
        <f t="shared" si="7"/>
        <v/>
      </c>
    </row>
    <row r="16" spans="1:17" ht="15.6" x14ac:dyDescent="0.3">
      <c r="A16" s="2">
        <v>12</v>
      </c>
      <c r="B16" s="10"/>
      <c r="C16" s="95"/>
      <c r="D16" s="99"/>
      <c r="E16" s="107"/>
      <c r="F16" s="112" t="str">
        <f t="shared" si="0"/>
        <v/>
      </c>
      <c r="G16" s="29" t="str">
        <f t="shared" si="1"/>
        <v/>
      </c>
      <c r="H16" s="99"/>
      <c r="I16" s="109"/>
      <c r="J16" s="112" t="str">
        <f t="shared" si="2"/>
        <v/>
      </c>
      <c r="K16" s="29" t="str">
        <f t="shared" si="3"/>
        <v/>
      </c>
      <c r="L16" s="140"/>
      <c r="M16" s="109"/>
      <c r="N16" s="112" t="str">
        <f t="shared" si="4"/>
        <v/>
      </c>
      <c r="O16" s="31" t="str">
        <f t="shared" si="5"/>
        <v/>
      </c>
      <c r="P16" s="32" t="str">
        <f t="shared" si="6"/>
        <v/>
      </c>
      <c r="Q16" s="111" t="str">
        <f t="shared" si="7"/>
        <v/>
      </c>
    </row>
    <row r="17" spans="1:17" ht="15.6" x14ac:dyDescent="0.3">
      <c r="A17" s="2">
        <v>13</v>
      </c>
      <c r="B17" s="10"/>
      <c r="C17" s="95"/>
      <c r="D17" s="99"/>
      <c r="E17" s="107"/>
      <c r="F17" s="112" t="str">
        <f t="shared" si="0"/>
        <v/>
      </c>
      <c r="G17" s="29" t="str">
        <f t="shared" si="1"/>
        <v/>
      </c>
      <c r="H17" s="141"/>
      <c r="I17" s="109"/>
      <c r="J17" s="112" t="str">
        <f t="shared" si="2"/>
        <v/>
      </c>
      <c r="K17" s="29" t="str">
        <f t="shared" si="3"/>
        <v/>
      </c>
      <c r="L17" s="141"/>
      <c r="M17" s="109"/>
      <c r="N17" s="112" t="str">
        <f t="shared" si="4"/>
        <v/>
      </c>
      <c r="O17" s="31" t="str">
        <f t="shared" si="5"/>
        <v/>
      </c>
      <c r="P17" s="32" t="str">
        <f t="shared" si="6"/>
        <v/>
      </c>
      <c r="Q17" s="111" t="str">
        <f t="shared" si="7"/>
        <v/>
      </c>
    </row>
    <row r="18" spans="1:17" ht="15.6" x14ac:dyDescent="0.3">
      <c r="A18" s="2">
        <v>14</v>
      </c>
      <c r="B18" s="10"/>
      <c r="C18" s="95"/>
      <c r="D18" s="99"/>
      <c r="E18" s="107"/>
      <c r="F18" s="112" t="str">
        <f t="shared" si="0"/>
        <v/>
      </c>
      <c r="G18" s="29" t="str">
        <f t="shared" si="1"/>
        <v/>
      </c>
      <c r="H18" s="140"/>
      <c r="I18" s="109"/>
      <c r="J18" s="112" t="str">
        <f t="shared" si="2"/>
        <v/>
      </c>
      <c r="K18" s="29" t="str">
        <f t="shared" si="3"/>
        <v/>
      </c>
      <c r="L18" s="141"/>
      <c r="M18" s="109"/>
      <c r="N18" s="112" t="str">
        <f t="shared" si="4"/>
        <v/>
      </c>
      <c r="O18" s="31" t="str">
        <f t="shared" si="5"/>
        <v/>
      </c>
      <c r="P18" s="32" t="str">
        <f t="shared" si="6"/>
        <v/>
      </c>
      <c r="Q18" s="111" t="str">
        <f t="shared" si="7"/>
        <v/>
      </c>
    </row>
    <row r="19" spans="1:17" ht="15.6" x14ac:dyDescent="0.3">
      <c r="A19" s="2">
        <v>15</v>
      </c>
      <c r="B19" s="10"/>
      <c r="C19" s="95"/>
      <c r="D19" s="99"/>
      <c r="E19" s="107"/>
      <c r="F19" s="112" t="str">
        <f t="shared" si="0"/>
        <v/>
      </c>
      <c r="G19" s="29" t="str">
        <f t="shared" si="1"/>
        <v/>
      </c>
      <c r="H19" s="140"/>
      <c r="I19" s="109"/>
      <c r="J19" s="112" t="str">
        <f t="shared" si="2"/>
        <v/>
      </c>
      <c r="K19" s="29" t="str">
        <f t="shared" si="3"/>
        <v/>
      </c>
      <c r="L19" s="140"/>
      <c r="M19" s="109"/>
      <c r="N19" s="112" t="str">
        <f t="shared" si="4"/>
        <v/>
      </c>
      <c r="O19" s="31" t="str">
        <f t="shared" si="5"/>
        <v/>
      </c>
      <c r="P19" s="32" t="str">
        <f t="shared" si="6"/>
        <v/>
      </c>
      <c r="Q19" s="111" t="str">
        <f t="shared" si="7"/>
        <v/>
      </c>
    </row>
    <row r="20" spans="1:17" ht="15.6" x14ac:dyDescent="0.3">
      <c r="A20" s="2">
        <v>16</v>
      </c>
      <c r="B20" s="10"/>
      <c r="C20" s="95"/>
      <c r="D20" s="99"/>
      <c r="E20" s="107"/>
      <c r="F20" s="112" t="str">
        <f t="shared" si="0"/>
        <v/>
      </c>
      <c r="G20" s="29" t="str">
        <f t="shared" si="1"/>
        <v/>
      </c>
      <c r="H20" s="141"/>
      <c r="I20" s="109"/>
      <c r="J20" s="112" t="str">
        <f t="shared" si="2"/>
        <v/>
      </c>
      <c r="K20" s="29" t="str">
        <f t="shared" si="3"/>
        <v/>
      </c>
      <c r="L20" s="141"/>
      <c r="M20" s="109"/>
      <c r="N20" s="112" t="str">
        <f t="shared" si="4"/>
        <v/>
      </c>
      <c r="O20" s="31" t="str">
        <f t="shared" si="5"/>
        <v/>
      </c>
      <c r="P20" s="32" t="str">
        <f t="shared" si="6"/>
        <v/>
      </c>
      <c r="Q20" s="111" t="str">
        <f t="shared" si="7"/>
        <v/>
      </c>
    </row>
    <row r="21" spans="1:17" ht="15.6" x14ac:dyDescent="0.3">
      <c r="A21" s="2">
        <v>17</v>
      </c>
      <c r="B21" s="10"/>
      <c r="C21" s="95"/>
      <c r="D21" s="99"/>
      <c r="E21" s="107"/>
      <c r="F21" s="110" t="str">
        <f t="shared" si="0"/>
        <v/>
      </c>
      <c r="G21" s="31" t="str">
        <f t="shared" si="1"/>
        <v/>
      </c>
      <c r="H21" s="140"/>
      <c r="I21" s="109"/>
      <c r="J21" s="110" t="str">
        <f t="shared" si="2"/>
        <v/>
      </c>
      <c r="K21" s="31" t="str">
        <f t="shared" si="3"/>
        <v/>
      </c>
      <c r="L21" s="140"/>
      <c r="M21" s="109"/>
      <c r="N21" s="112" t="str">
        <f t="shared" si="4"/>
        <v/>
      </c>
      <c r="O21" s="31" t="str">
        <f t="shared" si="5"/>
        <v/>
      </c>
      <c r="P21" s="32" t="str">
        <f t="shared" si="6"/>
        <v/>
      </c>
      <c r="Q21" s="111" t="str">
        <f t="shared" si="7"/>
        <v/>
      </c>
    </row>
    <row r="22" spans="1:17" ht="15.6" x14ac:dyDescent="0.3">
      <c r="A22" s="2">
        <v>18</v>
      </c>
      <c r="B22" s="10"/>
      <c r="C22" s="95"/>
      <c r="D22" s="99"/>
      <c r="E22" s="107"/>
      <c r="F22" s="110" t="str">
        <f t="shared" si="0"/>
        <v/>
      </c>
      <c r="G22" s="31" t="str">
        <f t="shared" si="1"/>
        <v/>
      </c>
      <c r="H22" s="140"/>
      <c r="I22" s="109"/>
      <c r="J22" s="110" t="str">
        <f t="shared" si="2"/>
        <v/>
      </c>
      <c r="K22" s="31" t="str">
        <f t="shared" si="3"/>
        <v/>
      </c>
      <c r="L22" s="140"/>
      <c r="M22" s="109"/>
      <c r="N22" s="112" t="str">
        <f t="shared" si="4"/>
        <v/>
      </c>
      <c r="O22" s="31" t="str">
        <f t="shared" si="5"/>
        <v/>
      </c>
      <c r="P22" s="32" t="str">
        <f t="shared" si="6"/>
        <v/>
      </c>
      <c r="Q22" s="111" t="str">
        <f t="shared" si="7"/>
        <v/>
      </c>
    </row>
    <row r="23" spans="1:17" ht="15.6" x14ac:dyDescent="0.3">
      <c r="A23" s="2">
        <v>19</v>
      </c>
      <c r="B23" s="10"/>
      <c r="C23" s="95"/>
      <c r="D23" s="99"/>
      <c r="E23" s="107"/>
      <c r="F23" s="110" t="str">
        <f t="shared" si="0"/>
        <v/>
      </c>
      <c r="G23" s="31" t="str">
        <f t="shared" si="1"/>
        <v/>
      </c>
      <c r="H23" s="141"/>
      <c r="I23" s="109"/>
      <c r="J23" s="110" t="str">
        <f t="shared" si="2"/>
        <v/>
      </c>
      <c r="K23" s="31" t="str">
        <f t="shared" si="3"/>
        <v/>
      </c>
      <c r="L23" s="99"/>
      <c r="M23" s="109"/>
      <c r="N23" s="112" t="str">
        <f t="shared" si="4"/>
        <v/>
      </c>
      <c r="O23" s="31" t="str">
        <f t="shared" si="5"/>
        <v/>
      </c>
      <c r="P23" s="32" t="str">
        <f t="shared" si="6"/>
        <v/>
      </c>
      <c r="Q23" s="111" t="str">
        <f t="shared" si="7"/>
        <v/>
      </c>
    </row>
    <row r="24" spans="1:17" ht="15.6" x14ac:dyDescent="0.3">
      <c r="A24" s="2">
        <v>20</v>
      </c>
      <c r="B24" s="10"/>
      <c r="C24" s="95"/>
      <c r="D24" s="99"/>
      <c r="E24" s="107"/>
      <c r="F24" s="110" t="str">
        <f t="shared" si="0"/>
        <v/>
      </c>
      <c r="G24" s="31" t="str">
        <f t="shared" si="1"/>
        <v/>
      </c>
      <c r="H24" s="141"/>
      <c r="I24" s="109"/>
      <c r="J24" s="112" t="str">
        <f t="shared" si="2"/>
        <v/>
      </c>
      <c r="K24" s="29" t="str">
        <f t="shared" si="3"/>
        <v/>
      </c>
      <c r="L24" s="142"/>
      <c r="M24" s="109"/>
      <c r="N24" s="112" t="str">
        <f t="shared" si="4"/>
        <v/>
      </c>
      <c r="O24" s="31" t="str">
        <f t="shared" si="5"/>
        <v/>
      </c>
      <c r="P24" s="32" t="str">
        <f t="shared" si="6"/>
        <v/>
      </c>
      <c r="Q24" s="111" t="str">
        <f t="shared" si="7"/>
        <v/>
      </c>
    </row>
    <row r="25" spans="1:17" ht="15.6" x14ac:dyDescent="0.3">
      <c r="A25" s="2">
        <v>21</v>
      </c>
      <c r="B25" s="10"/>
      <c r="C25" s="95"/>
      <c r="D25" s="99"/>
      <c r="E25" s="107"/>
      <c r="F25" s="110" t="str">
        <f t="shared" si="0"/>
        <v/>
      </c>
      <c r="G25" s="31" t="str">
        <f t="shared" si="1"/>
        <v/>
      </c>
      <c r="H25" s="140"/>
      <c r="I25" s="109"/>
      <c r="J25" s="112" t="str">
        <f t="shared" si="2"/>
        <v/>
      </c>
      <c r="K25" s="29" t="str">
        <f t="shared" si="3"/>
        <v/>
      </c>
      <c r="L25" s="140"/>
      <c r="M25" s="109"/>
      <c r="N25" s="112" t="str">
        <f t="shared" si="4"/>
        <v/>
      </c>
      <c r="O25" s="31" t="str">
        <f t="shared" si="5"/>
        <v/>
      </c>
      <c r="P25" s="32" t="str">
        <f t="shared" si="6"/>
        <v/>
      </c>
      <c r="Q25" s="111" t="str">
        <f t="shared" si="7"/>
        <v/>
      </c>
    </row>
    <row r="26" spans="1:17" ht="15.6" x14ac:dyDescent="0.3">
      <c r="A26" s="2">
        <v>22</v>
      </c>
      <c r="B26" s="10"/>
      <c r="C26" s="95"/>
      <c r="D26" s="99"/>
      <c r="E26" s="107"/>
      <c r="F26" s="110" t="str">
        <f t="shared" si="0"/>
        <v/>
      </c>
      <c r="G26" s="31" t="str">
        <f t="shared" si="1"/>
        <v/>
      </c>
      <c r="H26" s="141"/>
      <c r="I26" s="109"/>
      <c r="J26" s="112" t="str">
        <f t="shared" si="2"/>
        <v/>
      </c>
      <c r="K26" s="29" t="str">
        <f t="shared" si="3"/>
        <v/>
      </c>
      <c r="L26" s="140"/>
      <c r="M26" s="109"/>
      <c r="N26" s="112" t="str">
        <f t="shared" si="4"/>
        <v/>
      </c>
      <c r="O26" s="31" t="str">
        <f t="shared" si="5"/>
        <v/>
      </c>
      <c r="P26" s="32" t="str">
        <f t="shared" si="6"/>
        <v/>
      </c>
      <c r="Q26" s="111" t="str">
        <f t="shared" si="7"/>
        <v/>
      </c>
    </row>
    <row r="27" spans="1:17" ht="15.6" x14ac:dyDescent="0.3">
      <c r="A27" s="2">
        <v>23</v>
      </c>
      <c r="B27" s="10"/>
      <c r="C27" s="95"/>
      <c r="D27" s="99"/>
      <c r="E27" s="107"/>
      <c r="F27" s="110" t="str">
        <f t="shared" si="0"/>
        <v/>
      </c>
      <c r="G27" s="31" t="str">
        <f t="shared" si="1"/>
        <v/>
      </c>
      <c r="H27" s="140"/>
      <c r="I27" s="109"/>
      <c r="J27" s="112" t="str">
        <f t="shared" si="2"/>
        <v/>
      </c>
      <c r="K27" s="29" t="str">
        <f t="shared" si="3"/>
        <v/>
      </c>
      <c r="L27" s="141"/>
      <c r="M27" s="109"/>
      <c r="N27" s="112" t="str">
        <f t="shared" si="4"/>
        <v/>
      </c>
      <c r="O27" s="31" t="str">
        <f t="shared" si="5"/>
        <v/>
      </c>
      <c r="P27" s="32" t="str">
        <f t="shared" si="6"/>
        <v/>
      </c>
      <c r="Q27" s="111" t="str">
        <f t="shared" si="7"/>
        <v/>
      </c>
    </row>
    <row r="28" spans="1:17" ht="15.6" x14ac:dyDescent="0.3">
      <c r="A28" s="2">
        <v>24</v>
      </c>
      <c r="B28" s="10"/>
      <c r="C28" s="95"/>
      <c r="D28" s="99"/>
      <c r="E28" s="107"/>
      <c r="F28" s="110" t="str">
        <f t="shared" si="0"/>
        <v/>
      </c>
      <c r="G28" s="31" t="str">
        <f t="shared" si="1"/>
        <v/>
      </c>
      <c r="H28" s="99"/>
      <c r="I28" s="109"/>
      <c r="J28" s="112" t="str">
        <f t="shared" si="2"/>
        <v/>
      </c>
      <c r="K28" s="29" t="str">
        <f t="shared" si="3"/>
        <v/>
      </c>
      <c r="L28" s="140"/>
      <c r="M28" s="109"/>
      <c r="N28" s="110" t="str">
        <f t="shared" si="4"/>
        <v/>
      </c>
      <c r="O28" s="31" t="str">
        <f t="shared" si="5"/>
        <v/>
      </c>
      <c r="P28" s="32" t="str">
        <f t="shared" si="6"/>
        <v/>
      </c>
      <c r="Q28" s="111" t="str">
        <f t="shared" si="7"/>
        <v/>
      </c>
    </row>
    <row r="29" spans="1:17" ht="15.6" x14ac:dyDescent="0.3">
      <c r="A29" s="2">
        <v>25</v>
      </c>
      <c r="B29" s="10"/>
      <c r="C29" s="95"/>
      <c r="D29" s="99"/>
      <c r="E29" s="107"/>
      <c r="F29" s="110" t="str">
        <f t="shared" si="0"/>
        <v/>
      </c>
      <c r="G29" s="31" t="str">
        <f t="shared" si="1"/>
        <v/>
      </c>
      <c r="H29" s="99"/>
      <c r="I29" s="109"/>
      <c r="J29" s="112" t="str">
        <f t="shared" si="2"/>
        <v/>
      </c>
      <c r="K29" s="29" t="str">
        <f t="shared" si="3"/>
        <v/>
      </c>
      <c r="L29" s="141"/>
      <c r="M29" s="109"/>
      <c r="N29" s="110" t="str">
        <f t="shared" si="4"/>
        <v/>
      </c>
      <c r="O29" s="31" t="str">
        <f t="shared" si="5"/>
        <v/>
      </c>
      <c r="P29" s="32" t="str">
        <f t="shared" si="6"/>
        <v/>
      </c>
      <c r="Q29" s="111" t="str">
        <f t="shared" si="7"/>
        <v/>
      </c>
    </row>
    <row r="30" spans="1:17" ht="15.6" x14ac:dyDescent="0.3">
      <c r="A30" s="2">
        <v>26</v>
      </c>
      <c r="B30" s="10"/>
      <c r="C30" s="95"/>
      <c r="D30" s="99"/>
      <c r="E30" s="107"/>
      <c r="F30" s="110" t="str">
        <f t="shared" si="0"/>
        <v/>
      </c>
      <c r="G30" s="31" t="str">
        <f t="shared" si="1"/>
        <v/>
      </c>
      <c r="H30" s="99"/>
      <c r="I30" s="109"/>
      <c r="J30" s="112" t="str">
        <f t="shared" si="2"/>
        <v/>
      </c>
      <c r="K30" s="29" t="str">
        <f t="shared" si="3"/>
        <v/>
      </c>
      <c r="L30" s="141"/>
      <c r="M30" s="109"/>
      <c r="N30" s="110" t="str">
        <f t="shared" ref="N30:N39" si="8">IF(ISBLANK(L30),"",RANK($L30,$L$5:$L$39))</f>
        <v/>
      </c>
      <c r="O30" s="31" t="str">
        <f t="shared" si="5"/>
        <v/>
      </c>
      <c r="P30" s="32" t="str">
        <f t="shared" si="6"/>
        <v/>
      </c>
      <c r="Q30" s="111" t="str">
        <f t="shared" si="7"/>
        <v/>
      </c>
    </row>
    <row r="31" spans="1:17" ht="15.6" x14ac:dyDescent="0.3">
      <c r="A31" s="2">
        <v>27</v>
      </c>
      <c r="B31" s="10"/>
      <c r="C31" s="95"/>
      <c r="D31" s="99"/>
      <c r="E31" s="107"/>
      <c r="F31" s="110" t="str">
        <f t="shared" si="0"/>
        <v/>
      </c>
      <c r="G31" s="31" t="str">
        <f t="shared" si="1"/>
        <v/>
      </c>
      <c r="H31" s="141"/>
      <c r="I31" s="109"/>
      <c r="J31" s="112" t="str">
        <f t="shared" si="2"/>
        <v/>
      </c>
      <c r="K31" s="29" t="str">
        <f t="shared" si="3"/>
        <v/>
      </c>
      <c r="L31" s="141"/>
      <c r="M31" s="107"/>
      <c r="N31" s="110" t="str">
        <f t="shared" si="8"/>
        <v/>
      </c>
      <c r="O31" s="31" t="str">
        <f t="shared" si="5"/>
        <v/>
      </c>
      <c r="P31" s="32" t="str">
        <f t="shared" si="6"/>
        <v/>
      </c>
      <c r="Q31" s="111" t="str">
        <f t="shared" si="7"/>
        <v/>
      </c>
    </row>
    <row r="32" spans="1:17" ht="15.6" x14ac:dyDescent="0.3">
      <c r="A32" s="2">
        <v>28</v>
      </c>
      <c r="B32" s="10"/>
      <c r="C32" s="95"/>
      <c r="D32" s="99"/>
      <c r="E32" s="107"/>
      <c r="F32" s="110" t="str">
        <f t="shared" si="0"/>
        <v/>
      </c>
      <c r="G32" s="31" t="str">
        <f t="shared" si="1"/>
        <v/>
      </c>
      <c r="H32" s="141"/>
      <c r="I32" s="107"/>
      <c r="J32" s="112" t="str">
        <f t="shared" si="2"/>
        <v/>
      </c>
      <c r="K32" s="29" t="str">
        <f t="shared" si="3"/>
        <v/>
      </c>
      <c r="L32" s="141"/>
      <c r="M32" s="107"/>
      <c r="N32" s="110" t="str">
        <f t="shared" si="8"/>
        <v/>
      </c>
      <c r="O32" s="31" t="str">
        <f t="shared" si="5"/>
        <v/>
      </c>
      <c r="P32" s="32" t="str">
        <f t="shared" si="6"/>
        <v/>
      </c>
      <c r="Q32" s="111" t="str">
        <f t="shared" si="7"/>
        <v/>
      </c>
    </row>
    <row r="33" spans="1:17" ht="15.6" x14ac:dyDescent="0.3">
      <c r="A33" s="2">
        <v>29</v>
      </c>
      <c r="B33" s="10"/>
      <c r="C33" s="96"/>
      <c r="D33" s="99"/>
      <c r="E33" s="107"/>
      <c r="F33" s="110" t="str">
        <f t="shared" si="0"/>
        <v/>
      </c>
      <c r="G33" s="31" t="str">
        <f t="shared" si="1"/>
        <v/>
      </c>
      <c r="H33" s="140"/>
      <c r="I33" s="107"/>
      <c r="J33" s="112" t="str">
        <f t="shared" si="2"/>
        <v/>
      </c>
      <c r="K33" s="29" t="str">
        <f t="shared" si="3"/>
        <v/>
      </c>
      <c r="L33" s="140"/>
      <c r="M33" s="107"/>
      <c r="N33" s="110" t="str">
        <f t="shared" si="8"/>
        <v/>
      </c>
      <c r="O33" s="33" t="str">
        <f t="shared" si="5"/>
        <v/>
      </c>
      <c r="P33" s="32" t="str">
        <f t="shared" si="6"/>
        <v/>
      </c>
      <c r="Q33" s="111" t="str">
        <f t="shared" si="7"/>
        <v/>
      </c>
    </row>
    <row r="34" spans="1:17" ht="15.6" x14ac:dyDescent="0.3">
      <c r="A34" s="2">
        <v>30</v>
      </c>
      <c r="B34" s="10"/>
      <c r="C34" s="95"/>
      <c r="D34" s="99"/>
      <c r="E34" s="107"/>
      <c r="F34" s="110" t="str">
        <f t="shared" si="0"/>
        <v/>
      </c>
      <c r="G34" s="31" t="str">
        <f t="shared" si="1"/>
        <v/>
      </c>
      <c r="H34" s="99"/>
      <c r="I34" s="107"/>
      <c r="J34" s="112" t="str">
        <f t="shared" si="2"/>
        <v/>
      </c>
      <c r="K34" s="29" t="str">
        <f t="shared" si="3"/>
        <v/>
      </c>
      <c r="L34" s="99"/>
      <c r="M34" s="107"/>
      <c r="N34" s="110" t="str">
        <f t="shared" si="8"/>
        <v/>
      </c>
      <c r="O34" s="33" t="str">
        <f t="shared" si="5"/>
        <v/>
      </c>
      <c r="P34" s="32" t="str">
        <f t="shared" si="6"/>
        <v/>
      </c>
      <c r="Q34" s="111" t="str">
        <f t="shared" si="7"/>
        <v/>
      </c>
    </row>
    <row r="35" spans="1:17" ht="15.6" x14ac:dyDescent="0.3">
      <c r="A35" s="2">
        <v>31</v>
      </c>
      <c r="B35" s="117"/>
      <c r="C35" s="95"/>
      <c r="D35" s="113"/>
      <c r="E35" s="114"/>
      <c r="F35" s="110" t="str">
        <f t="shared" si="0"/>
        <v/>
      </c>
      <c r="G35" s="31" t="str">
        <f t="shared" si="1"/>
        <v/>
      </c>
      <c r="H35" s="113"/>
      <c r="I35" s="107"/>
      <c r="J35" s="112" t="str">
        <f t="shared" si="2"/>
        <v/>
      </c>
      <c r="K35" s="29" t="str">
        <f t="shared" si="3"/>
        <v/>
      </c>
      <c r="L35" s="113"/>
      <c r="M35" s="107"/>
      <c r="N35" s="110" t="str">
        <f t="shared" si="8"/>
        <v/>
      </c>
      <c r="O35" s="33" t="str">
        <f t="shared" si="5"/>
        <v/>
      </c>
      <c r="P35" s="32" t="str">
        <f t="shared" si="6"/>
        <v/>
      </c>
      <c r="Q35" s="111" t="str">
        <f t="shared" si="7"/>
        <v/>
      </c>
    </row>
    <row r="36" spans="1:17" ht="15.6" x14ac:dyDescent="0.3">
      <c r="A36" s="2">
        <v>32</v>
      </c>
      <c r="B36" s="117"/>
      <c r="C36" s="95"/>
      <c r="D36" s="113"/>
      <c r="E36" s="114"/>
      <c r="F36" s="110" t="str">
        <f t="shared" si="0"/>
        <v/>
      </c>
      <c r="G36" s="31" t="str">
        <f t="shared" si="1"/>
        <v/>
      </c>
      <c r="H36" s="113"/>
      <c r="I36" s="109"/>
      <c r="J36" s="110" t="str">
        <f t="shared" si="2"/>
        <v/>
      </c>
      <c r="K36" s="31" t="str">
        <f t="shared" si="3"/>
        <v/>
      </c>
      <c r="L36" s="113"/>
      <c r="M36" s="109"/>
      <c r="N36" s="112" t="str">
        <f t="shared" si="8"/>
        <v/>
      </c>
      <c r="O36" s="31" t="str">
        <f t="shared" si="5"/>
        <v/>
      </c>
      <c r="P36" s="32" t="str">
        <f t="shared" si="6"/>
        <v/>
      </c>
      <c r="Q36" s="111" t="str">
        <f t="shared" si="7"/>
        <v/>
      </c>
    </row>
    <row r="37" spans="1:17" ht="15.6" x14ac:dyDescent="0.3">
      <c r="A37" s="2">
        <v>34</v>
      </c>
      <c r="B37" s="117"/>
      <c r="C37" s="95"/>
      <c r="D37" s="113"/>
      <c r="E37" s="114"/>
      <c r="F37" s="110" t="str">
        <f t="shared" si="0"/>
        <v/>
      </c>
      <c r="G37" s="31" t="str">
        <f t="shared" si="1"/>
        <v/>
      </c>
      <c r="H37" s="113"/>
      <c r="I37" s="107"/>
      <c r="J37" s="112" t="str">
        <f t="shared" si="2"/>
        <v/>
      </c>
      <c r="K37" s="29" t="str">
        <f t="shared" si="3"/>
        <v/>
      </c>
      <c r="L37" s="113"/>
      <c r="M37" s="107"/>
      <c r="N37" s="110" t="str">
        <f t="shared" si="8"/>
        <v/>
      </c>
      <c r="O37" s="33" t="str">
        <f t="shared" si="5"/>
        <v/>
      </c>
      <c r="P37" s="32" t="str">
        <f t="shared" si="6"/>
        <v/>
      </c>
      <c r="Q37" s="111" t="str">
        <f t="shared" si="7"/>
        <v/>
      </c>
    </row>
    <row r="38" spans="1:17" ht="15.6" x14ac:dyDescent="0.3">
      <c r="A38" s="2">
        <v>35</v>
      </c>
      <c r="B38" s="117"/>
      <c r="C38" s="95"/>
      <c r="D38" s="113"/>
      <c r="E38" s="114"/>
      <c r="F38" s="110" t="str">
        <f t="shared" si="0"/>
        <v/>
      </c>
      <c r="G38" s="31" t="str">
        <f t="shared" si="1"/>
        <v/>
      </c>
      <c r="H38" s="113"/>
      <c r="I38" s="107"/>
      <c r="J38" s="112" t="str">
        <f t="shared" si="2"/>
        <v/>
      </c>
      <c r="K38" s="29" t="str">
        <f t="shared" si="3"/>
        <v/>
      </c>
      <c r="L38" s="113"/>
      <c r="M38" s="107"/>
      <c r="N38" s="110" t="str">
        <f t="shared" si="8"/>
        <v/>
      </c>
      <c r="O38" s="33" t="str">
        <f t="shared" si="5"/>
        <v/>
      </c>
      <c r="P38" s="32" t="str">
        <f t="shared" si="6"/>
        <v/>
      </c>
      <c r="Q38" s="111" t="str">
        <f t="shared" si="7"/>
        <v/>
      </c>
    </row>
    <row r="39" spans="1:17" ht="15.6" x14ac:dyDescent="0.3">
      <c r="A39" s="2">
        <v>36</v>
      </c>
      <c r="B39" s="118"/>
      <c r="C39" s="95"/>
      <c r="D39" s="115"/>
      <c r="E39" s="116"/>
      <c r="F39" s="110" t="str">
        <f t="shared" si="0"/>
        <v/>
      </c>
      <c r="G39" s="31" t="str">
        <f t="shared" si="1"/>
        <v/>
      </c>
      <c r="H39" s="115"/>
      <c r="I39" s="107"/>
      <c r="J39" s="112" t="str">
        <f t="shared" si="2"/>
        <v/>
      </c>
      <c r="K39" s="29" t="str">
        <f t="shared" si="3"/>
        <v/>
      </c>
      <c r="L39" s="115"/>
      <c r="M39" s="107"/>
      <c r="N39" s="110" t="str">
        <f t="shared" si="8"/>
        <v/>
      </c>
      <c r="O39" s="33" t="str">
        <f t="shared" si="5"/>
        <v/>
      </c>
      <c r="P39" s="32" t="str">
        <f t="shared" si="6"/>
        <v/>
      </c>
      <c r="Q39" s="111" t="str">
        <f t="shared" si="7"/>
        <v/>
      </c>
    </row>
    <row r="40" spans="1:17" x14ac:dyDescent="0.3">
      <c r="A40" t="s">
        <v>16</v>
      </c>
    </row>
  </sheetData>
  <mergeCells count="1">
    <mergeCell ref="A1:Q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FADA8-BE88-4884-B97E-C291EA0EBD64}">
  <dimension ref="A1:Q41"/>
  <sheetViews>
    <sheetView zoomScale="130" zoomScaleNormal="130" workbookViewId="0">
      <selection activeCell="F14" sqref="F14"/>
    </sheetView>
  </sheetViews>
  <sheetFormatPr defaultRowHeight="14.4" x14ac:dyDescent="0.3"/>
  <cols>
    <col min="1" max="1" width="7.88671875" customWidth="1"/>
    <col min="2" max="3" width="23.44140625" customWidth="1"/>
    <col min="4" max="4" width="10.6640625" customWidth="1"/>
    <col min="5" max="5" width="11.5546875" customWidth="1"/>
    <col min="6" max="6" width="8.6640625" customWidth="1"/>
    <col min="7" max="7" width="9" customWidth="1"/>
    <col min="8" max="8" width="10.33203125" customWidth="1"/>
    <col min="9" max="9" width="10.88671875" customWidth="1"/>
    <col min="10" max="10" width="8.6640625" customWidth="1"/>
    <col min="11" max="11" width="10.33203125" customWidth="1"/>
    <col min="12" max="12" width="11.6640625" customWidth="1"/>
    <col min="13" max="13" width="13.33203125" customWidth="1"/>
    <col min="14" max="14" width="8.88671875" customWidth="1"/>
    <col min="15" max="17" width="11.6640625" customWidth="1"/>
  </cols>
  <sheetData>
    <row r="1" spans="1:17" ht="18" x14ac:dyDescent="0.35">
      <c r="A1" s="146" t="s">
        <v>77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18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 t="s">
        <v>78</v>
      </c>
      <c r="M2" s="15"/>
      <c r="N2" s="15"/>
      <c r="O2" s="15"/>
      <c r="P2" s="15"/>
      <c r="Q2" s="15"/>
    </row>
    <row r="4" spans="1:17" ht="47.4" thickBot="1" x14ac:dyDescent="0.35">
      <c r="A4" s="6" t="s">
        <v>1</v>
      </c>
      <c r="B4" s="7" t="s">
        <v>0</v>
      </c>
      <c r="C4" s="7" t="s">
        <v>76</v>
      </c>
      <c r="D4" s="7" t="s">
        <v>4</v>
      </c>
      <c r="E4" s="8" t="s">
        <v>29</v>
      </c>
      <c r="F4" s="8" t="s">
        <v>7</v>
      </c>
      <c r="G4" s="8" t="s">
        <v>8</v>
      </c>
      <c r="H4" s="7" t="s">
        <v>2</v>
      </c>
      <c r="I4" s="7" t="s">
        <v>28</v>
      </c>
      <c r="J4" s="8" t="s">
        <v>10</v>
      </c>
      <c r="K4" s="8" t="s">
        <v>11</v>
      </c>
      <c r="L4" s="7" t="s">
        <v>3</v>
      </c>
      <c r="M4" s="7" t="s">
        <v>27</v>
      </c>
      <c r="N4" s="8" t="s">
        <v>13</v>
      </c>
      <c r="O4" s="8" t="s">
        <v>14</v>
      </c>
      <c r="P4" s="8" t="s">
        <v>15</v>
      </c>
      <c r="Q4" s="9" t="s">
        <v>5</v>
      </c>
    </row>
    <row r="5" spans="1:17" ht="15.6" x14ac:dyDescent="0.3">
      <c r="A5" s="20">
        <v>1</v>
      </c>
      <c r="B5" s="21" t="s">
        <v>79</v>
      </c>
      <c r="C5" s="94">
        <v>1974</v>
      </c>
      <c r="D5" s="98">
        <v>86</v>
      </c>
      <c r="E5" s="106"/>
      <c r="F5" s="112">
        <f t="shared" ref="F5:F40" si="0">IF(ISBLANK(D5),"",RANK($D5,$D$5:$D$40)+SUMPRODUCT(($D$5:$D$40=D5)*(E5&lt;$E$5:$E$40)))</f>
        <v>1</v>
      </c>
      <c r="G5" s="29">
        <f t="shared" ref="G5:G40" si="1">IF(ISBLANK(D5),"",IF($F5=1,20,IF($F5=2,18,IF($F5=3,16,IF($F5=4,15,IF($F5=5,14,IF($F5=6,13,IF($F5=7,12,IF($F5=8,11,IF($F5=9,10,IF($F5=10,9,IF($F5=11,8,IF($F5=12,7,IF($F5=13,6,IF($F5=14,5,IF($F5=15,4,IF($F5=16,3,IF($F5=17,2,IF($F5&gt;=18,1,IF($F5=""," "))))))))))))))))))))</f>
        <v>20</v>
      </c>
      <c r="H5" s="98">
        <v>77</v>
      </c>
      <c r="I5" s="108"/>
      <c r="J5" s="112">
        <f t="shared" ref="J5:J23" si="2">IF(ISBLANK(H5),"",RANK($H5,$H$5:$H$40)+SUMPRODUCT(($H$5:$H$40=H5)*(I5&lt;$I$5:$I$40)))</f>
        <v>1</v>
      </c>
      <c r="K5" s="29">
        <f t="shared" ref="K5:K40" si="3">IF(ISBLANK(H5),"",IF($J5=1,20,IF($J5=2,18,IF($J5=3,16,IF($J5=4,15,IF($J5=5,14,IF($J5=6,13,IF($J5=7,12,IF($J5=8,11,IF($J5=9,10,IF($J5=10,9,IF($J5=11,8,IF($J5=12,7,IF($J5=13,6,IF($J5=14,5,IF($J5=15,4,IF($J5=16,3,IF($J5=17,2,IF($J5&gt;=18,1,)))))))))))))))))))</f>
        <v>20</v>
      </c>
      <c r="L5" s="98">
        <v>72</v>
      </c>
      <c r="M5" s="108"/>
      <c r="N5" s="112">
        <f t="shared" ref="N5:N28" si="4">IF(ISBLANK(L5),"",RANK($L5,$L$5:$L$40)+SUMPRODUCT(($L$5:$L$40=L5)*(M5&lt;$M$5:$M$40)))</f>
        <v>1</v>
      </c>
      <c r="O5" s="31">
        <f t="shared" ref="O5:O40" si="5">IF(ISBLANK(L5),"",IF($N5=1,20,IF($N5=2,18,IF($N5=3,16,IF($N5=4,15,IF($N5=5,14,IF($N5=6,13,IF($N5=7,12,IF($N5=8,11,IF($N5=9,10,IF($N5=10,9,IF($N5=11,8,IF($N5=12,7,IF($N5=13,6,IF($N5=14,5,IF($N5=15,4,IF($N5=16,3,IF($N5=17,2,IF($N5&gt;=18,1,IF($N5=""," "))))))))))))))))))))</f>
        <v>20</v>
      </c>
      <c r="P5" s="32">
        <f t="shared" ref="P5:P40" si="6">IF(ISBLANK(L5),"",SUM(G5,K5,O5))</f>
        <v>60</v>
      </c>
      <c r="Q5" s="111">
        <f t="shared" ref="Q5:Q40" si="7">IF(ISBLANK(L5),"",RANK($P5,$P$5:$P$40))</f>
        <v>1</v>
      </c>
    </row>
    <row r="6" spans="1:17" ht="15.6" x14ac:dyDescent="0.3">
      <c r="A6" s="2">
        <v>2</v>
      </c>
      <c r="B6" s="10" t="s">
        <v>80</v>
      </c>
      <c r="C6" s="95">
        <v>1968</v>
      </c>
      <c r="D6" s="99">
        <v>68</v>
      </c>
      <c r="E6" s="107"/>
      <c r="F6" s="112">
        <f t="shared" si="0"/>
        <v>2</v>
      </c>
      <c r="G6" s="29">
        <f t="shared" si="1"/>
        <v>18</v>
      </c>
      <c r="H6" s="99">
        <v>16</v>
      </c>
      <c r="I6" s="109"/>
      <c r="J6" s="112">
        <f t="shared" si="2"/>
        <v>2</v>
      </c>
      <c r="K6" s="29">
        <f t="shared" si="3"/>
        <v>18</v>
      </c>
      <c r="L6" s="99">
        <v>71</v>
      </c>
      <c r="M6" s="109"/>
      <c r="N6" s="112">
        <f t="shared" si="4"/>
        <v>2</v>
      </c>
      <c r="O6" s="31">
        <f t="shared" si="5"/>
        <v>18</v>
      </c>
      <c r="P6" s="32">
        <f t="shared" si="6"/>
        <v>54</v>
      </c>
      <c r="Q6" s="111">
        <f t="shared" si="7"/>
        <v>2</v>
      </c>
    </row>
    <row r="7" spans="1:17" ht="15.6" x14ac:dyDescent="0.3">
      <c r="A7" s="2">
        <v>3</v>
      </c>
      <c r="B7" s="10"/>
      <c r="C7" s="95"/>
      <c r="D7" s="99"/>
      <c r="E7" s="107"/>
      <c r="F7" s="112" t="str">
        <f t="shared" si="0"/>
        <v/>
      </c>
      <c r="G7" s="29" t="str">
        <f t="shared" si="1"/>
        <v/>
      </c>
      <c r="H7" s="99"/>
      <c r="I7" s="109"/>
      <c r="J7" s="112" t="str">
        <f t="shared" si="2"/>
        <v/>
      </c>
      <c r="K7" s="29" t="str">
        <f t="shared" si="3"/>
        <v/>
      </c>
      <c r="L7" s="99"/>
      <c r="M7" s="109"/>
      <c r="N7" s="112" t="str">
        <f t="shared" si="4"/>
        <v/>
      </c>
      <c r="O7" s="31" t="str">
        <f t="shared" si="5"/>
        <v/>
      </c>
      <c r="P7" s="32" t="str">
        <f t="shared" si="6"/>
        <v/>
      </c>
      <c r="Q7" s="111" t="str">
        <f t="shared" si="7"/>
        <v/>
      </c>
    </row>
    <row r="8" spans="1:17" ht="15.6" x14ac:dyDescent="0.3">
      <c r="A8" s="2">
        <v>4</v>
      </c>
      <c r="B8" s="10"/>
      <c r="C8" s="95"/>
      <c r="D8" s="99"/>
      <c r="E8" s="107"/>
      <c r="F8" s="112" t="str">
        <f t="shared" si="0"/>
        <v/>
      </c>
      <c r="G8" s="29" t="str">
        <f t="shared" si="1"/>
        <v/>
      </c>
      <c r="H8" s="99"/>
      <c r="I8" s="109"/>
      <c r="J8" s="112" t="str">
        <f t="shared" si="2"/>
        <v/>
      </c>
      <c r="K8" s="29" t="str">
        <f t="shared" si="3"/>
        <v/>
      </c>
      <c r="L8" s="99"/>
      <c r="M8" s="109"/>
      <c r="N8" s="112" t="str">
        <f t="shared" si="4"/>
        <v/>
      </c>
      <c r="O8" s="31" t="str">
        <f t="shared" si="5"/>
        <v/>
      </c>
      <c r="P8" s="32" t="str">
        <f t="shared" si="6"/>
        <v/>
      </c>
      <c r="Q8" s="111" t="str">
        <f t="shared" si="7"/>
        <v/>
      </c>
    </row>
    <row r="9" spans="1:17" ht="15.6" x14ac:dyDescent="0.3">
      <c r="A9" s="2">
        <v>5</v>
      </c>
      <c r="B9" s="10"/>
      <c r="C9" s="95"/>
      <c r="D9" s="99"/>
      <c r="E9" s="107"/>
      <c r="F9" s="112" t="str">
        <f t="shared" si="0"/>
        <v/>
      </c>
      <c r="G9" s="29" t="str">
        <f t="shared" si="1"/>
        <v/>
      </c>
      <c r="H9" s="99"/>
      <c r="I9" s="109"/>
      <c r="J9" s="112" t="str">
        <f t="shared" si="2"/>
        <v/>
      </c>
      <c r="K9" s="29" t="str">
        <f t="shared" si="3"/>
        <v/>
      </c>
      <c r="L9" s="99"/>
      <c r="M9" s="109"/>
      <c r="N9" s="112" t="str">
        <f t="shared" si="4"/>
        <v/>
      </c>
      <c r="O9" s="31" t="str">
        <f t="shared" si="5"/>
        <v/>
      </c>
      <c r="P9" s="32" t="str">
        <f t="shared" si="6"/>
        <v/>
      </c>
      <c r="Q9" s="111" t="str">
        <f t="shared" si="7"/>
        <v/>
      </c>
    </row>
    <row r="10" spans="1:17" ht="15.6" x14ac:dyDescent="0.3">
      <c r="A10" s="2">
        <v>6</v>
      </c>
      <c r="B10" s="10"/>
      <c r="C10" s="95"/>
      <c r="D10" s="99"/>
      <c r="E10" s="107"/>
      <c r="F10" s="112" t="str">
        <f t="shared" si="0"/>
        <v/>
      </c>
      <c r="G10" s="29" t="str">
        <f t="shared" si="1"/>
        <v/>
      </c>
      <c r="H10" s="99"/>
      <c r="I10" s="109"/>
      <c r="J10" s="112" t="str">
        <f t="shared" si="2"/>
        <v/>
      </c>
      <c r="K10" s="29" t="str">
        <f t="shared" si="3"/>
        <v/>
      </c>
      <c r="L10" s="99"/>
      <c r="M10" s="109"/>
      <c r="N10" s="112" t="str">
        <f t="shared" si="4"/>
        <v/>
      </c>
      <c r="O10" s="31" t="str">
        <f t="shared" si="5"/>
        <v/>
      </c>
      <c r="P10" s="32" t="str">
        <f t="shared" si="6"/>
        <v/>
      </c>
      <c r="Q10" s="111" t="str">
        <f t="shared" si="7"/>
        <v/>
      </c>
    </row>
    <row r="11" spans="1:17" ht="15.6" x14ac:dyDescent="0.3">
      <c r="A11" s="2">
        <v>7</v>
      </c>
      <c r="B11" s="10"/>
      <c r="C11" s="95"/>
      <c r="D11" s="99"/>
      <c r="E11" s="107"/>
      <c r="F11" s="112" t="str">
        <f t="shared" si="0"/>
        <v/>
      </c>
      <c r="G11" s="29" t="str">
        <f t="shared" si="1"/>
        <v/>
      </c>
      <c r="H11" s="99"/>
      <c r="I11" s="109"/>
      <c r="J11" s="112" t="str">
        <f t="shared" si="2"/>
        <v/>
      </c>
      <c r="K11" s="29" t="str">
        <f t="shared" si="3"/>
        <v/>
      </c>
      <c r="L11" s="99"/>
      <c r="M11" s="109"/>
      <c r="N11" s="112" t="str">
        <f t="shared" si="4"/>
        <v/>
      </c>
      <c r="O11" s="31" t="str">
        <f t="shared" si="5"/>
        <v/>
      </c>
      <c r="P11" s="32" t="str">
        <f t="shared" si="6"/>
        <v/>
      </c>
      <c r="Q11" s="111" t="str">
        <f t="shared" si="7"/>
        <v/>
      </c>
    </row>
    <row r="12" spans="1:17" ht="15.6" x14ac:dyDescent="0.3">
      <c r="A12" s="2">
        <v>8</v>
      </c>
      <c r="B12" s="10"/>
      <c r="C12" s="95"/>
      <c r="D12" s="99"/>
      <c r="E12" s="107"/>
      <c r="F12" s="112" t="str">
        <f t="shared" si="0"/>
        <v/>
      </c>
      <c r="G12" s="29" t="str">
        <f t="shared" si="1"/>
        <v/>
      </c>
      <c r="H12" s="99"/>
      <c r="I12" s="109"/>
      <c r="J12" s="112" t="str">
        <f t="shared" si="2"/>
        <v/>
      </c>
      <c r="K12" s="29" t="str">
        <f t="shared" si="3"/>
        <v/>
      </c>
      <c r="L12" s="99"/>
      <c r="M12" s="109"/>
      <c r="N12" s="112" t="str">
        <f t="shared" si="4"/>
        <v/>
      </c>
      <c r="O12" s="31" t="str">
        <f t="shared" si="5"/>
        <v/>
      </c>
      <c r="P12" s="32" t="str">
        <f t="shared" si="6"/>
        <v/>
      </c>
      <c r="Q12" s="111" t="str">
        <f t="shared" si="7"/>
        <v/>
      </c>
    </row>
    <row r="13" spans="1:17" ht="15.6" x14ac:dyDescent="0.3">
      <c r="A13" s="2">
        <v>9</v>
      </c>
      <c r="B13" s="10"/>
      <c r="C13" s="95"/>
      <c r="D13" s="99"/>
      <c r="E13" s="107"/>
      <c r="F13" s="112" t="str">
        <f t="shared" si="0"/>
        <v/>
      </c>
      <c r="G13" s="29" t="str">
        <f t="shared" si="1"/>
        <v/>
      </c>
      <c r="H13" s="99"/>
      <c r="I13" s="109"/>
      <c r="J13" s="112" t="str">
        <f t="shared" si="2"/>
        <v/>
      </c>
      <c r="K13" s="29" t="str">
        <f t="shared" si="3"/>
        <v/>
      </c>
      <c r="L13" s="99"/>
      <c r="M13" s="109"/>
      <c r="N13" s="112" t="str">
        <f t="shared" si="4"/>
        <v/>
      </c>
      <c r="O13" s="31" t="str">
        <f t="shared" si="5"/>
        <v/>
      </c>
      <c r="P13" s="32" t="str">
        <f t="shared" si="6"/>
        <v/>
      </c>
      <c r="Q13" s="111" t="str">
        <f t="shared" si="7"/>
        <v/>
      </c>
    </row>
    <row r="14" spans="1:17" ht="15.6" x14ac:dyDescent="0.3">
      <c r="A14" s="2">
        <v>10</v>
      </c>
      <c r="B14" s="10"/>
      <c r="C14" s="95"/>
      <c r="D14" s="99"/>
      <c r="E14" s="107"/>
      <c r="F14" s="112" t="str">
        <f t="shared" si="0"/>
        <v/>
      </c>
      <c r="G14" s="29" t="str">
        <f t="shared" si="1"/>
        <v/>
      </c>
      <c r="H14" s="99"/>
      <c r="I14" s="109"/>
      <c r="J14" s="112" t="str">
        <f t="shared" si="2"/>
        <v/>
      </c>
      <c r="K14" s="29" t="str">
        <f t="shared" si="3"/>
        <v/>
      </c>
      <c r="L14" s="99"/>
      <c r="M14" s="109"/>
      <c r="N14" s="112" t="str">
        <f t="shared" si="4"/>
        <v/>
      </c>
      <c r="O14" s="31" t="str">
        <f t="shared" si="5"/>
        <v/>
      </c>
      <c r="P14" s="32" t="str">
        <f t="shared" si="6"/>
        <v/>
      </c>
      <c r="Q14" s="111" t="str">
        <f t="shared" si="7"/>
        <v/>
      </c>
    </row>
    <row r="15" spans="1:17" ht="15.6" x14ac:dyDescent="0.3">
      <c r="A15" s="2">
        <v>11</v>
      </c>
      <c r="B15" s="10"/>
      <c r="C15" s="95"/>
      <c r="D15" s="99"/>
      <c r="E15" s="107"/>
      <c r="F15" s="112" t="str">
        <f t="shared" si="0"/>
        <v/>
      </c>
      <c r="G15" s="29" t="str">
        <f t="shared" si="1"/>
        <v/>
      </c>
      <c r="H15" s="99"/>
      <c r="I15" s="109"/>
      <c r="J15" s="112" t="str">
        <f t="shared" si="2"/>
        <v/>
      </c>
      <c r="K15" s="29" t="str">
        <f t="shared" si="3"/>
        <v/>
      </c>
      <c r="L15" s="99"/>
      <c r="M15" s="109"/>
      <c r="N15" s="112" t="str">
        <f t="shared" si="4"/>
        <v/>
      </c>
      <c r="O15" s="31" t="str">
        <f t="shared" si="5"/>
        <v/>
      </c>
      <c r="P15" s="32" t="str">
        <f t="shared" si="6"/>
        <v/>
      </c>
      <c r="Q15" s="111" t="str">
        <f t="shared" si="7"/>
        <v/>
      </c>
    </row>
    <row r="16" spans="1:17" ht="15.6" x14ac:dyDescent="0.3">
      <c r="A16" s="2">
        <v>12</v>
      </c>
      <c r="B16" s="10"/>
      <c r="C16" s="95"/>
      <c r="D16" s="99"/>
      <c r="E16" s="107"/>
      <c r="F16" s="112" t="str">
        <f t="shared" si="0"/>
        <v/>
      </c>
      <c r="G16" s="29" t="str">
        <f t="shared" si="1"/>
        <v/>
      </c>
      <c r="H16" s="99"/>
      <c r="I16" s="109"/>
      <c r="J16" s="112" t="str">
        <f t="shared" si="2"/>
        <v/>
      </c>
      <c r="K16" s="29" t="str">
        <f t="shared" si="3"/>
        <v/>
      </c>
      <c r="L16" s="99"/>
      <c r="M16" s="109"/>
      <c r="N16" s="112" t="str">
        <f t="shared" si="4"/>
        <v/>
      </c>
      <c r="O16" s="31" t="str">
        <f t="shared" si="5"/>
        <v/>
      </c>
      <c r="P16" s="32" t="str">
        <f t="shared" si="6"/>
        <v/>
      </c>
      <c r="Q16" s="111" t="str">
        <f t="shared" si="7"/>
        <v/>
      </c>
    </row>
    <row r="17" spans="1:17" ht="15.6" x14ac:dyDescent="0.3">
      <c r="A17" s="2">
        <v>13</v>
      </c>
      <c r="B17" s="10"/>
      <c r="C17" s="95"/>
      <c r="D17" s="99"/>
      <c r="E17" s="107"/>
      <c r="F17" s="112" t="str">
        <f t="shared" si="0"/>
        <v/>
      </c>
      <c r="G17" s="29" t="str">
        <f t="shared" si="1"/>
        <v/>
      </c>
      <c r="H17" s="99"/>
      <c r="I17" s="109"/>
      <c r="J17" s="112" t="str">
        <f t="shared" si="2"/>
        <v/>
      </c>
      <c r="K17" s="29" t="str">
        <f t="shared" si="3"/>
        <v/>
      </c>
      <c r="L17" s="99"/>
      <c r="M17" s="109"/>
      <c r="N17" s="112" t="str">
        <f t="shared" si="4"/>
        <v/>
      </c>
      <c r="O17" s="31" t="str">
        <f t="shared" si="5"/>
        <v/>
      </c>
      <c r="P17" s="32" t="str">
        <f t="shared" si="6"/>
        <v/>
      </c>
      <c r="Q17" s="111" t="str">
        <f t="shared" si="7"/>
        <v/>
      </c>
    </row>
    <row r="18" spans="1:17" ht="15.6" x14ac:dyDescent="0.3">
      <c r="A18" s="2">
        <v>14</v>
      </c>
      <c r="B18" s="10"/>
      <c r="C18" s="95"/>
      <c r="D18" s="99"/>
      <c r="E18" s="107"/>
      <c r="F18" s="112" t="str">
        <f t="shared" si="0"/>
        <v/>
      </c>
      <c r="G18" s="29" t="str">
        <f t="shared" si="1"/>
        <v/>
      </c>
      <c r="H18" s="99"/>
      <c r="I18" s="109"/>
      <c r="J18" s="112" t="str">
        <f t="shared" si="2"/>
        <v/>
      </c>
      <c r="K18" s="29" t="str">
        <f t="shared" si="3"/>
        <v/>
      </c>
      <c r="L18" s="99"/>
      <c r="M18" s="109"/>
      <c r="N18" s="112" t="str">
        <f t="shared" si="4"/>
        <v/>
      </c>
      <c r="O18" s="31" t="str">
        <f t="shared" si="5"/>
        <v/>
      </c>
      <c r="P18" s="32" t="str">
        <f t="shared" si="6"/>
        <v/>
      </c>
      <c r="Q18" s="111" t="str">
        <f t="shared" si="7"/>
        <v/>
      </c>
    </row>
    <row r="19" spans="1:17" ht="15.6" x14ac:dyDescent="0.3">
      <c r="A19" s="2">
        <v>15</v>
      </c>
      <c r="B19" s="10"/>
      <c r="C19" s="95"/>
      <c r="D19" s="99"/>
      <c r="E19" s="107"/>
      <c r="F19" s="112" t="str">
        <f t="shared" si="0"/>
        <v/>
      </c>
      <c r="G19" s="29" t="str">
        <f t="shared" si="1"/>
        <v/>
      </c>
      <c r="H19" s="99"/>
      <c r="I19" s="109"/>
      <c r="J19" s="112" t="str">
        <f t="shared" si="2"/>
        <v/>
      </c>
      <c r="K19" s="29" t="str">
        <f t="shared" si="3"/>
        <v/>
      </c>
      <c r="L19" s="99"/>
      <c r="M19" s="109"/>
      <c r="N19" s="112" t="str">
        <f t="shared" si="4"/>
        <v/>
      </c>
      <c r="O19" s="31" t="str">
        <f t="shared" si="5"/>
        <v/>
      </c>
      <c r="P19" s="32" t="str">
        <f t="shared" si="6"/>
        <v/>
      </c>
      <c r="Q19" s="111" t="str">
        <f t="shared" si="7"/>
        <v/>
      </c>
    </row>
    <row r="20" spans="1:17" ht="15.6" x14ac:dyDescent="0.3">
      <c r="A20" s="2">
        <v>16</v>
      </c>
      <c r="B20" s="10"/>
      <c r="C20" s="95"/>
      <c r="D20" s="99"/>
      <c r="E20" s="107"/>
      <c r="F20" s="112" t="str">
        <f t="shared" si="0"/>
        <v/>
      </c>
      <c r="G20" s="29" t="str">
        <f t="shared" si="1"/>
        <v/>
      </c>
      <c r="H20" s="99"/>
      <c r="I20" s="109"/>
      <c r="J20" s="112" t="str">
        <f t="shared" si="2"/>
        <v/>
      </c>
      <c r="K20" s="29" t="str">
        <f t="shared" si="3"/>
        <v/>
      </c>
      <c r="L20" s="99"/>
      <c r="M20" s="109"/>
      <c r="N20" s="112" t="str">
        <f t="shared" si="4"/>
        <v/>
      </c>
      <c r="O20" s="31" t="str">
        <f t="shared" si="5"/>
        <v/>
      </c>
      <c r="P20" s="32" t="str">
        <f t="shared" si="6"/>
        <v/>
      </c>
      <c r="Q20" s="111" t="str">
        <f t="shared" si="7"/>
        <v/>
      </c>
    </row>
    <row r="21" spans="1:17" ht="15.6" x14ac:dyDescent="0.3">
      <c r="A21" s="2">
        <v>17</v>
      </c>
      <c r="B21" s="10"/>
      <c r="C21" s="95"/>
      <c r="D21" s="99"/>
      <c r="E21" s="107"/>
      <c r="F21" s="110" t="str">
        <f t="shared" si="0"/>
        <v/>
      </c>
      <c r="G21" s="31" t="str">
        <f t="shared" si="1"/>
        <v/>
      </c>
      <c r="H21" s="99"/>
      <c r="I21" s="109"/>
      <c r="J21" s="110" t="str">
        <f t="shared" si="2"/>
        <v/>
      </c>
      <c r="K21" s="31" t="str">
        <f t="shared" si="3"/>
        <v/>
      </c>
      <c r="L21" s="99"/>
      <c r="M21" s="109"/>
      <c r="N21" s="112" t="str">
        <f t="shared" si="4"/>
        <v/>
      </c>
      <c r="O21" s="31" t="str">
        <f t="shared" si="5"/>
        <v/>
      </c>
      <c r="P21" s="32" t="str">
        <f t="shared" si="6"/>
        <v/>
      </c>
      <c r="Q21" s="111" t="str">
        <f t="shared" si="7"/>
        <v/>
      </c>
    </row>
    <row r="22" spans="1:17" ht="15.6" x14ac:dyDescent="0.3">
      <c r="A22" s="2">
        <v>18</v>
      </c>
      <c r="B22" s="10"/>
      <c r="C22" s="95"/>
      <c r="D22" s="99"/>
      <c r="E22" s="107"/>
      <c r="F22" s="110" t="str">
        <f t="shared" si="0"/>
        <v/>
      </c>
      <c r="G22" s="31" t="str">
        <f t="shared" si="1"/>
        <v/>
      </c>
      <c r="H22" s="99"/>
      <c r="I22" s="109"/>
      <c r="J22" s="110" t="str">
        <f t="shared" si="2"/>
        <v/>
      </c>
      <c r="K22" s="31" t="str">
        <f t="shared" si="3"/>
        <v/>
      </c>
      <c r="L22" s="99"/>
      <c r="M22" s="109"/>
      <c r="N22" s="112" t="str">
        <f t="shared" si="4"/>
        <v/>
      </c>
      <c r="O22" s="31" t="str">
        <f t="shared" si="5"/>
        <v/>
      </c>
      <c r="P22" s="32" t="str">
        <f t="shared" si="6"/>
        <v/>
      </c>
      <c r="Q22" s="111" t="str">
        <f t="shared" si="7"/>
        <v/>
      </c>
    </row>
    <row r="23" spans="1:17" ht="15.6" x14ac:dyDescent="0.3">
      <c r="A23" s="2">
        <v>19</v>
      </c>
      <c r="B23" s="10"/>
      <c r="C23" s="95"/>
      <c r="D23" s="99"/>
      <c r="E23" s="107"/>
      <c r="F23" s="110" t="str">
        <f t="shared" si="0"/>
        <v/>
      </c>
      <c r="G23" s="31" t="str">
        <f t="shared" si="1"/>
        <v/>
      </c>
      <c r="H23" s="99"/>
      <c r="I23" s="109"/>
      <c r="J23" s="110" t="str">
        <f t="shared" si="2"/>
        <v/>
      </c>
      <c r="K23" s="31" t="str">
        <f t="shared" si="3"/>
        <v/>
      </c>
      <c r="L23" s="99"/>
      <c r="M23" s="109"/>
      <c r="N23" s="112" t="str">
        <f t="shared" si="4"/>
        <v/>
      </c>
      <c r="O23" s="31" t="str">
        <f t="shared" si="5"/>
        <v/>
      </c>
      <c r="P23" s="32" t="str">
        <f t="shared" si="6"/>
        <v/>
      </c>
      <c r="Q23" s="111" t="str">
        <f t="shared" si="7"/>
        <v/>
      </c>
    </row>
    <row r="24" spans="1:17" ht="15.6" x14ac:dyDescent="0.3">
      <c r="A24" s="2">
        <v>20</v>
      </c>
      <c r="B24" s="10"/>
      <c r="C24" s="95"/>
      <c r="D24" s="99"/>
      <c r="E24" s="107"/>
      <c r="F24" s="110" t="str">
        <f t="shared" si="0"/>
        <v/>
      </c>
      <c r="G24" s="31" t="str">
        <f t="shared" si="1"/>
        <v/>
      </c>
      <c r="H24" s="99"/>
      <c r="I24" s="109"/>
      <c r="J24" s="30"/>
      <c r="K24" s="31" t="str">
        <f t="shared" si="3"/>
        <v/>
      </c>
      <c r="L24" s="99"/>
      <c r="M24" s="109"/>
      <c r="N24" s="112" t="str">
        <f t="shared" si="4"/>
        <v/>
      </c>
      <c r="O24" s="31" t="str">
        <f t="shared" si="5"/>
        <v/>
      </c>
      <c r="P24" s="32" t="str">
        <f t="shared" si="6"/>
        <v/>
      </c>
      <c r="Q24" s="111" t="str">
        <f t="shared" si="7"/>
        <v/>
      </c>
    </row>
    <row r="25" spans="1:17" ht="15.6" x14ac:dyDescent="0.3">
      <c r="A25" s="2">
        <v>21</v>
      </c>
      <c r="B25" s="10"/>
      <c r="C25" s="95"/>
      <c r="D25" s="99"/>
      <c r="E25" s="107"/>
      <c r="F25" s="110" t="str">
        <f t="shared" si="0"/>
        <v/>
      </c>
      <c r="G25" s="31" t="str">
        <f t="shared" si="1"/>
        <v/>
      </c>
      <c r="H25" s="99"/>
      <c r="I25" s="109"/>
      <c r="J25" s="112" t="str">
        <f t="shared" ref="J25:J40" si="8">IF(ISBLANK(H25),"",RANK($H25,$H$5:$H$40)+SUMPRODUCT(($H$5:$H$40=H25)*(I25&lt;$I$5:$I$40)))</f>
        <v/>
      </c>
      <c r="K25" s="29" t="str">
        <f t="shared" si="3"/>
        <v/>
      </c>
      <c r="L25" s="105"/>
      <c r="M25" s="109"/>
      <c r="N25" s="112" t="str">
        <f t="shared" si="4"/>
        <v/>
      </c>
      <c r="O25" s="31" t="str">
        <f t="shared" si="5"/>
        <v/>
      </c>
      <c r="P25" s="32" t="str">
        <f t="shared" si="6"/>
        <v/>
      </c>
      <c r="Q25" s="111" t="str">
        <f t="shared" si="7"/>
        <v/>
      </c>
    </row>
    <row r="26" spans="1:17" ht="15.6" x14ac:dyDescent="0.3">
      <c r="A26" s="2">
        <v>22</v>
      </c>
      <c r="B26" s="10"/>
      <c r="C26" s="95"/>
      <c r="D26" s="99"/>
      <c r="E26" s="107"/>
      <c r="F26" s="110" t="str">
        <f t="shared" si="0"/>
        <v/>
      </c>
      <c r="G26" s="31" t="str">
        <f t="shared" si="1"/>
        <v/>
      </c>
      <c r="H26" s="99"/>
      <c r="I26" s="109"/>
      <c r="J26" s="112" t="str">
        <f t="shared" si="8"/>
        <v/>
      </c>
      <c r="K26" s="29" t="str">
        <f t="shared" si="3"/>
        <v/>
      </c>
      <c r="L26" s="99"/>
      <c r="M26" s="109"/>
      <c r="N26" s="112" t="str">
        <f t="shared" si="4"/>
        <v/>
      </c>
      <c r="O26" s="31" t="str">
        <f t="shared" si="5"/>
        <v/>
      </c>
      <c r="P26" s="32" t="str">
        <f t="shared" si="6"/>
        <v/>
      </c>
      <c r="Q26" s="111" t="str">
        <f t="shared" si="7"/>
        <v/>
      </c>
    </row>
    <row r="27" spans="1:17" ht="15.6" x14ac:dyDescent="0.3">
      <c r="A27" s="2">
        <v>23</v>
      </c>
      <c r="B27" s="10"/>
      <c r="C27" s="95"/>
      <c r="D27" s="99"/>
      <c r="E27" s="107"/>
      <c r="F27" s="110" t="str">
        <f t="shared" si="0"/>
        <v/>
      </c>
      <c r="G27" s="31" t="str">
        <f t="shared" si="1"/>
        <v/>
      </c>
      <c r="H27" s="99"/>
      <c r="I27" s="109"/>
      <c r="J27" s="112" t="str">
        <f t="shared" si="8"/>
        <v/>
      </c>
      <c r="K27" s="29" t="str">
        <f t="shared" si="3"/>
        <v/>
      </c>
      <c r="L27" s="99"/>
      <c r="M27" s="109"/>
      <c r="N27" s="112" t="str">
        <f t="shared" si="4"/>
        <v/>
      </c>
      <c r="O27" s="31" t="str">
        <f t="shared" si="5"/>
        <v/>
      </c>
      <c r="P27" s="32" t="str">
        <f t="shared" si="6"/>
        <v/>
      </c>
      <c r="Q27" s="111" t="str">
        <f t="shared" si="7"/>
        <v/>
      </c>
    </row>
    <row r="28" spans="1:17" ht="15.6" x14ac:dyDescent="0.3">
      <c r="A28" s="2">
        <v>24</v>
      </c>
      <c r="B28" s="10"/>
      <c r="C28" s="95"/>
      <c r="D28" s="99"/>
      <c r="E28" s="107"/>
      <c r="F28" s="110" t="str">
        <f t="shared" si="0"/>
        <v/>
      </c>
      <c r="G28" s="31" t="str">
        <f t="shared" si="1"/>
        <v/>
      </c>
      <c r="H28" s="99"/>
      <c r="I28" s="109"/>
      <c r="J28" s="112" t="str">
        <f t="shared" si="8"/>
        <v/>
      </c>
      <c r="K28" s="29" t="str">
        <f t="shared" si="3"/>
        <v/>
      </c>
      <c r="L28" s="99"/>
      <c r="M28" s="109"/>
      <c r="N28" s="112" t="str">
        <f t="shared" si="4"/>
        <v/>
      </c>
      <c r="O28" s="31" t="str">
        <f t="shared" si="5"/>
        <v/>
      </c>
      <c r="P28" s="32" t="str">
        <f t="shared" si="6"/>
        <v/>
      </c>
      <c r="Q28" s="111" t="str">
        <f t="shared" si="7"/>
        <v/>
      </c>
    </row>
    <row r="29" spans="1:17" ht="15.6" x14ac:dyDescent="0.3">
      <c r="A29" s="2">
        <v>25</v>
      </c>
      <c r="B29" s="10"/>
      <c r="C29" s="95"/>
      <c r="D29" s="99"/>
      <c r="E29" s="107"/>
      <c r="F29" s="110" t="str">
        <f t="shared" si="0"/>
        <v/>
      </c>
      <c r="G29" s="31" t="str">
        <f t="shared" si="1"/>
        <v/>
      </c>
      <c r="H29" s="99"/>
      <c r="I29" s="109"/>
      <c r="J29" s="112" t="str">
        <f t="shared" si="8"/>
        <v/>
      </c>
      <c r="K29" s="29" t="str">
        <f t="shared" si="3"/>
        <v/>
      </c>
      <c r="L29" s="99"/>
      <c r="M29" s="109"/>
      <c r="N29" s="110" t="str">
        <f t="shared" ref="N29:N40" si="9">IF(ISBLANK(L29),"",RANK($L29,$L$5:$L$40))</f>
        <v/>
      </c>
      <c r="O29" s="31" t="str">
        <f t="shared" si="5"/>
        <v/>
      </c>
      <c r="P29" s="32" t="str">
        <f t="shared" si="6"/>
        <v/>
      </c>
      <c r="Q29" s="111" t="str">
        <f t="shared" si="7"/>
        <v/>
      </c>
    </row>
    <row r="30" spans="1:17" ht="15.6" x14ac:dyDescent="0.3">
      <c r="A30" s="2">
        <v>26</v>
      </c>
      <c r="B30" s="10"/>
      <c r="C30" s="95"/>
      <c r="D30" s="99"/>
      <c r="E30" s="107"/>
      <c r="F30" s="110" t="str">
        <f t="shared" si="0"/>
        <v/>
      </c>
      <c r="G30" s="31" t="str">
        <f t="shared" si="1"/>
        <v/>
      </c>
      <c r="H30" s="99"/>
      <c r="I30" s="109"/>
      <c r="J30" s="112" t="str">
        <f t="shared" si="8"/>
        <v/>
      </c>
      <c r="K30" s="29" t="str">
        <f t="shared" si="3"/>
        <v/>
      </c>
      <c r="L30" s="99"/>
      <c r="M30" s="109"/>
      <c r="N30" s="110" t="str">
        <f t="shared" si="9"/>
        <v/>
      </c>
      <c r="O30" s="31" t="str">
        <f t="shared" si="5"/>
        <v/>
      </c>
      <c r="P30" s="32" t="str">
        <f t="shared" si="6"/>
        <v/>
      </c>
      <c r="Q30" s="111" t="str">
        <f t="shared" si="7"/>
        <v/>
      </c>
    </row>
    <row r="31" spans="1:17" ht="15.6" x14ac:dyDescent="0.3">
      <c r="A31" s="2">
        <v>27</v>
      </c>
      <c r="B31" s="10"/>
      <c r="C31" s="95"/>
      <c r="D31" s="99"/>
      <c r="E31" s="107"/>
      <c r="F31" s="110" t="str">
        <f t="shared" si="0"/>
        <v/>
      </c>
      <c r="G31" s="31" t="str">
        <f t="shared" si="1"/>
        <v/>
      </c>
      <c r="H31" s="99"/>
      <c r="I31" s="109"/>
      <c r="J31" s="112" t="str">
        <f t="shared" si="8"/>
        <v/>
      </c>
      <c r="K31" s="29" t="str">
        <f t="shared" si="3"/>
        <v/>
      </c>
      <c r="L31" s="99"/>
      <c r="M31" s="109"/>
      <c r="N31" s="110" t="str">
        <f t="shared" si="9"/>
        <v/>
      </c>
      <c r="O31" s="31" t="str">
        <f t="shared" si="5"/>
        <v/>
      </c>
      <c r="P31" s="32" t="str">
        <f t="shared" si="6"/>
        <v/>
      </c>
      <c r="Q31" s="111" t="str">
        <f t="shared" si="7"/>
        <v/>
      </c>
    </row>
    <row r="32" spans="1:17" ht="15.6" x14ac:dyDescent="0.3">
      <c r="A32" s="2">
        <v>28</v>
      </c>
      <c r="B32" s="10"/>
      <c r="C32" s="95"/>
      <c r="D32" s="99"/>
      <c r="E32" s="107"/>
      <c r="F32" s="110" t="str">
        <f t="shared" si="0"/>
        <v/>
      </c>
      <c r="G32" s="31" t="str">
        <f t="shared" si="1"/>
        <v/>
      </c>
      <c r="H32" s="99"/>
      <c r="I32" s="109"/>
      <c r="J32" s="112" t="str">
        <f t="shared" si="8"/>
        <v/>
      </c>
      <c r="K32" s="29" t="str">
        <f t="shared" si="3"/>
        <v/>
      </c>
      <c r="L32" s="99"/>
      <c r="M32" s="107"/>
      <c r="N32" s="110" t="str">
        <f t="shared" si="9"/>
        <v/>
      </c>
      <c r="O32" s="31" t="str">
        <f t="shared" si="5"/>
        <v/>
      </c>
      <c r="P32" s="32" t="str">
        <f t="shared" si="6"/>
        <v/>
      </c>
      <c r="Q32" s="111" t="str">
        <f t="shared" si="7"/>
        <v/>
      </c>
    </row>
    <row r="33" spans="1:17" ht="15.6" x14ac:dyDescent="0.3">
      <c r="A33" s="2">
        <v>29</v>
      </c>
      <c r="B33" s="10"/>
      <c r="C33" s="95"/>
      <c r="D33" s="99"/>
      <c r="E33" s="107"/>
      <c r="F33" s="110" t="str">
        <f t="shared" si="0"/>
        <v/>
      </c>
      <c r="G33" s="31" t="str">
        <f t="shared" si="1"/>
        <v/>
      </c>
      <c r="H33" s="99"/>
      <c r="I33" s="107"/>
      <c r="J33" s="112" t="str">
        <f t="shared" si="8"/>
        <v/>
      </c>
      <c r="K33" s="29" t="str">
        <f t="shared" si="3"/>
        <v/>
      </c>
      <c r="L33" s="99"/>
      <c r="M33" s="107"/>
      <c r="N33" s="110" t="str">
        <f t="shared" si="9"/>
        <v/>
      </c>
      <c r="O33" s="31" t="str">
        <f t="shared" si="5"/>
        <v/>
      </c>
      <c r="P33" s="32" t="str">
        <f t="shared" si="6"/>
        <v/>
      </c>
      <c r="Q33" s="111" t="str">
        <f t="shared" si="7"/>
        <v/>
      </c>
    </row>
    <row r="34" spans="1:17" ht="15.6" x14ac:dyDescent="0.3">
      <c r="A34" s="2">
        <v>30</v>
      </c>
      <c r="B34" s="10"/>
      <c r="C34" s="96"/>
      <c r="D34" s="99"/>
      <c r="E34" s="107"/>
      <c r="F34" s="110" t="str">
        <f t="shared" si="0"/>
        <v/>
      </c>
      <c r="G34" s="31" t="str">
        <f t="shared" si="1"/>
        <v/>
      </c>
      <c r="H34" s="99"/>
      <c r="I34" s="107"/>
      <c r="J34" s="112" t="str">
        <f t="shared" si="8"/>
        <v/>
      </c>
      <c r="K34" s="29" t="str">
        <f t="shared" si="3"/>
        <v/>
      </c>
      <c r="L34" s="99"/>
      <c r="M34" s="107"/>
      <c r="N34" s="110" t="str">
        <f t="shared" si="9"/>
        <v/>
      </c>
      <c r="O34" s="33" t="str">
        <f t="shared" si="5"/>
        <v/>
      </c>
      <c r="P34" s="32" t="str">
        <f t="shared" si="6"/>
        <v/>
      </c>
      <c r="Q34" s="111" t="str">
        <f t="shared" si="7"/>
        <v/>
      </c>
    </row>
    <row r="35" spans="1:17" ht="15.6" x14ac:dyDescent="0.3">
      <c r="A35" s="2">
        <v>31</v>
      </c>
      <c r="B35" s="117"/>
      <c r="C35" s="95"/>
      <c r="D35" s="113"/>
      <c r="E35" s="114"/>
      <c r="F35" s="110" t="str">
        <f t="shared" si="0"/>
        <v/>
      </c>
      <c r="G35" s="31" t="str">
        <f t="shared" si="1"/>
        <v/>
      </c>
      <c r="H35" s="113"/>
      <c r="I35" s="107"/>
      <c r="J35" s="112" t="str">
        <f t="shared" si="8"/>
        <v/>
      </c>
      <c r="K35" s="29" t="str">
        <f t="shared" si="3"/>
        <v/>
      </c>
      <c r="L35" s="113"/>
      <c r="M35" s="107"/>
      <c r="N35" s="110" t="str">
        <f t="shared" si="9"/>
        <v/>
      </c>
      <c r="O35" s="33" t="str">
        <f t="shared" si="5"/>
        <v/>
      </c>
      <c r="P35" s="32" t="str">
        <f t="shared" si="6"/>
        <v/>
      </c>
      <c r="Q35" s="111" t="str">
        <f t="shared" si="7"/>
        <v/>
      </c>
    </row>
    <row r="36" spans="1:17" ht="15.6" x14ac:dyDescent="0.3">
      <c r="A36" s="2">
        <v>32</v>
      </c>
      <c r="B36" s="117"/>
      <c r="C36" s="95"/>
      <c r="D36" s="113"/>
      <c r="E36" s="114"/>
      <c r="F36" s="110" t="str">
        <f t="shared" si="0"/>
        <v/>
      </c>
      <c r="G36" s="31" t="str">
        <f t="shared" si="1"/>
        <v/>
      </c>
      <c r="H36" s="113"/>
      <c r="I36" s="107"/>
      <c r="J36" s="112" t="str">
        <f t="shared" si="8"/>
        <v/>
      </c>
      <c r="K36" s="29" t="str">
        <f t="shared" si="3"/>
        <v/>
      </c>
      <c r="L36" s="113"/>
      <c r="M36" s="107"/>
      <c r="N36" s="110" t="str">
        <f t="shared" si="9"/>
        <v/>
      </c>
      <c r="O36" s="33" t="str">
        <f t="shared" si="5"/>
        <v/>
      </c>
      <c r="P36" s="32" t="str">
        <f t="shared" si="6"/>
        <v/>
      </c>
      <c r="Q36" s="111" t="str">
        <f t="shared" si="7"/>
        <v/>
      </c>
    </row>
    <row r="37" spans="1:17" ht="15.6" x14ac:dyDescent="0.3">
      <c r="A37" s="2">
        <v>33</v>
      </c>
      <c r="B37" s="117"/>
      <c r="C37" s="95"/>
      <c r="D37" s="113"/>
      <c r="E37" s="114"/>
      <c r="F37" s="110" t="str">
        <f t="shared" si="0"/>
        <v/>
      </c>
      <c r="G37" s="31" t="str">
        <f t="shared" si="1"/>
        <v/>
      </c>
      <c r="H37" s="113"/>
      <c r="I37" s="107"/>
      <c r="J37" s="112" t="str">
        <f t="shared" si="8"/>
        <v/>
      </c>
      <c r="K37" s="29" t="str">
        <f t="shared" si="3"/>
        <v/>
      </c>
      <c r="L37" s="113"/>
      <c r="M37" s="107"/>
      <c r="N37" s="110" t="str">
        <f t="shared" si="9"/>
        <v/>
      </c>
      <c r="O37" s="33" t="str">
        <f t="shared" si="5"/>
        <v/>
      </c>
      <c r="P37" s="32" t="str">
        <f t="shared" si="6"/>
        <v/>
      </c>
      <c r="Q37" s="111" t="str">
        <f t="shared" si="7"/>
        <v/>
      </c>
    </row>
    <row r="38" spans="1:17" ht="15.6" x14ac:dyDescent="0.3">
      <c r="A38" s="2">
        <v>34</v>
      </c>
      <c r="B38" s="117"/>
      <c r="C38" s="95"/>
      <c r="D38" s="113"/>
      <c r="E38" s="114"/>
      <c r="F38" s="110" t="str">
        <f t="shared" si="0"/>
        <v/>
      </c>
      <c r="G38" s="31" t="str">
        <f t="shared" si="1"/>
        <v/>
      </c>
      <c r="H38" s="113"/>
      <c r="I38" s="107"/>
      <c r="J38" s="112" t="str">
        <f t="shared" si="8"/>
        <v/>
      </c>
      <c r="K38" s="29" t="str">
        <f t="shared" si="3"/>
        <v/>
      </c>
      <c r="L38" s="113"/>
      <c r="M38" s="107"/>
      <c r="N38" s="110" t="str">
        <f t="shared" si="9"/>
        <v/>
      </c>
      <c r="O38" s="33" t="str">
        <f t="shared" si="5"/>
        <v/>
      </c>
      <c r="P38" s="32" t="str">
        <f t="shared" si="6"/>
        <v/>
      </c>
      <c r="Q38" s="111" t="str">
        <f t="shared" si="7"/>
        <v/>
      </c>
    </row>
    <row r="39" spans="1:17" ht="15.6" x14ac:dyDescent="0.3">
      <c r="A39" s="2">
        <v>35</v>
      </c>
      <c r="B39" s="117"/>
      <c r="C39" s="95"/>
      <c r="D39" s="113"/>
      <c r="E39" s="114"/>
      <c r="F39" s="110" t="str">
        <f t="shared" si="0"/>
        <v/>
      </c>
      <c r="G39" s="31" t="str">
        <f t="shared" si="1"/>
        <v/>
      </c>
      <c r="H39" s="113"/>
      <c r="I39" s="107"/>
      <c r="J39" s="112" t="str">
        <f t="shared" si="8"/>
        <v/>
      </c>
      <c r="K39" s="29" t="str">
        <f t="shared" si="3"/>
        <v/>
      </c>
      <c r="L39" s="113"/>
      <c r="M39" s="107"/>
      <c r="N39" s="110" t="str">
        <f t="shared" si="9"/>
        <v/>
      </c>
      <c r="O39" s="33" t="str">
        <f t="shared" si="5"/>
        <v/>
      </c>
      <c r="P39" s="32" t="str">
        <f t="shared" si="6"/>
        <v/>
      </c>
      <c r="Q39" s="111" t="str">
        <f t="shared" si="7"/>
        <v/>
      </c>
    </row>
    <row r="40" spans="1:17" ht="15.6" x14ac:dyDescent="0.3">
      <c r="A40" s="2">
        <v>36</v>
      </c>
      <c r="B40" s="118"/>
      <c r="C40" s="95"/>
      <c r="D40" s="115"/>
      <c r="E40" s="116"/>
      <c r="F40" s="110" t="str">
        <f t="shared" si="0"/>
        <v/>
      </c>
      <c r="G40" s="31" t="str">
        <f t="shared" si="1"/>
        <v/>
      </c>
      <c r="H40" s="115"/>
      <c r="I40" s="107"/>
      <c r="J40" s="112" t="str">
        <f t="shared" si="8"/>
        <v/>
      </c>
      <c r="K40" s="29" t="str">
        <f t="shared" si="3"/>
        <v/>
      </c>
      <c r="L40" s="115"/>
      <c r="M40" s="107"/>
      <c r="N40" s="110" t="str">
        <f t="shared" si="9"/>
        <v/>
      </c>
      <c r="O40" s="33" t="str">
        <f t="shared" si="5"/>
        <v/>
      </c>
      <c r="P40" s="32" t="str">
        <f t="shared" si="6"/>
        <v/>
      </c>
      <c r="Q40" s="111" t="str">
        <f t="shared" si="7"/>
        <v/>
      </c>
    </row>
    <row r="41" spans="1:17" x14ac:dyDescent="0.3">
      <c r="A41" t="s">
        <v>16</v>
      </c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FDF5D-7725-4248-8D70-B708232FA932}">
  <dimension ref="A1:Q4"/>
  <sheetViews>
    <sheetView workbookViewId="0">
      <selection activeCell="P4" sqref="P4:Q4"/>
    </sheetView>
  </sheetViews>
  <sheetFormatPr defaultRowHeight="14.4" x14ac:dyDescent="0.3"/>
  <cols>
    <col min="2" max="2" width="19.6640625" customWidth="1"/>
  </cols>
  <sheetData>
    <row r="1" spans="1:17" ht="15.6" x14ac:dyDescent="0.3">
      <c r="A1" s="2">
        <v>18</v>
      </c>
      <c r="B1" s="10" t="s">
        <v>81</v>
      </c>
      <c r="C1" s="95">
        <v>1979</v>
      </c>
      <c r="D1" s="99">
        <v>90</v>
      </c>
      <c r="E1" s="107">
        <v>3</v>
      </c>
      <c r="F1" s="112" t="e">
        <f>IF(ISBLANK(D1),"",RANK($D1,$D$5:$D$36)+SUMPRODUCT(($D$5:$D$36=D1)*(E1&lt;$E$5:$E$36)))</f>
        <v>#N/A</v>
      </c>
      <c r="G1" s="29" t="e">
        <f>IF(ISBLANK(D1),"",IF($F1=1,20,IF($F1=2,18,IF($F1=3,16,IF($F1=4,15,IF($F1=5,14,IF($F1=6,13,IF($F1=7,12,IF($F1=8,11,IF($F1=9,10,IF($F1=10,9,IF($F1=11,8,IF($F1=12,7,IF($F1=13,6,IF($F1=14,5,IF($F1=15,4,IF($F1=16,3,IF($F1=17,2,IF($F1&gt;=18,1,IF($F1=""," "))))))))))))))))))))</f>
        <v>#N/A</v>
      </c>
      <c r="H1" s="99">
        <v>85</v>
      </c>
      <c r="I1" s="109"/>
      <c r="J1" s="112" t="e">
        <f>IF(ISBLANK(H1),"",RANK($H1,$H$5:$H$36)+SUMPRODUCT(($H$5:$H$36=H1)*(I1&lt;$I$5:$I$36)))</f>
        <v>#N/A</v>
      </c>
      <c r="K1" s="29" t="e">
        <f>IF(ISBLANK(H1),"",IF($J1=1,20,IF($J1=2,18,IF($J1=3,16,IF($J1=4,15,IF($J1=5,14,IF($J1=6,13,IF($J1=7,12,IF($J1=8,11,IF($J1=9,10,IF($J1=10,9,IF($J1=11,8,IF($J1=12,7,IF($J1=13,6,IF($J1=14,5,IF($J1=15,4,IF($J1=16,3,IF($J1=17,2,IF($J1&gt;=18,1,)))))))))))))))))))</f>
        <v>#N/A</v>
      </c>
      <c r="L1" s="99">
        <v>84</v>
      </c>
      <c r="M1" s="109">
        <v>4</v>
      </c>
      <c r="N1" s="112" t="e">
        <f>IF(ISBLANK(L1),"",RANK($L1,$L$5:$L$36)+SUMPRODUCT(($L$5:$L$36=L1)*(M1&lt;$M$5:$M$36)))</f>
        <v>#N/A</v>
      </c>
      <c r="O1" s="31" t="e">
        <f>IF(ISBLANK(L1),"",IF($N1=1,20,IF($N1=2,18,IF($N1=3,16,IF($N1=4,15,IF($N1=5,14,IF($N1=6,13,IF($N1=7,12,IF($N1=8,11,IF($N1=9,10,IF($N1=10,9,IF($N1=11,8,IF($N1=12,7,IF($N1=13,6,IF($N1=14,5,IF($N1=15,4,IF($N1=16,3,IF($N1=17,2,IF($N1&gt;=18,1,IF($N1=""," "))))))))))))))))))))</f>
        <v>#N/A</v>
      </c>
      <c r="P1" s="126" t="e">
        <f>IF(ISBLANK(L1),"",SUM(G1,K1,O1))</f>
        <v>#N/A</v>
      </c>
      <c r="Q1" s="127" t="e">
        <f>IF(ISBLANK(L1),"",RANK($P1,$P$5:$P$36))</f>
        <v>#N/A</v>
      </c>
    </row>
    <row r="2" spans="1:17" ht="31.2" x14ac:dyDescent="0.3">
      <c r="A2" s="2">
        <v>25</v>
      </c>
      <c r="B2" s="10" t="s">
        <v>48</v>
      </c>
      <c r="C2" s="95">
        <v>1954</v>
      </c>
      <c r="D2" s="99">
        <v>90</v>
      </c>
      <c r="E2" s="107">
        <v>2</v>
      </c>
      <c r="F2" s="112" t="e">
        <f>IF(ISBLANK(D2),"",RANK($D2,$D$5:$D$36)+SUMPRODUCT(($D$5:$D$36=D2)*(E2&lt;$E$5:$E$36)))</f>
        <v>#N/A</v>
      </c>
      <c r="G2" s="29" t="e">
        <f>IF(ISBLANK(D2),"",IF($F2=1,20,IF($F2=2,18,IF($F2=3,16,IF($F2=4,15,IF($F2=5,14,IF($F2=6,13,IF($F2=7,12,IF($F2=8,11,IF($F2=9,10,IF($F2=10,9,IF($F2=11,8,IF($F2=12,7,IF($F2=13,6,IF($F2=14,5,IF($F2=15,4,IF($F2=16,3,IF($F2=17,2,IF($F2&gt;=18,1,IF($F2=""," "))))))))))))))))))))</f>
        <v>#N/A</v>
      </c>
      <c r="H2" s="99">
        <v>80</v>
      </c>
      <c r="I2" s="109">
        <v>1</v>
      </c>
      <c r="J2" s="112" t="e">
        <f>IF(ISBLANK(H2),"",RANK($H2,$H$5:$H$36)+SUMPRODUCT(($H$5:$H$36=H2)*(I2&lt;$I$5:$I$36)))</f>
        <v>#N/A</v>
      </c>
      <c r="K2" s="29" t="e">
        <f>IF(ISBLANK(H2),"",IF($J2=1,20,IF($J2=2,18,IF($J2=3,16,IF($J2=4,15,IF($J2=5,14,IF($J2=6,13,IF($J2=7,12,IF($J2=8,11,IF($J2=9,10,IF($J2=10,9,IF($J2=11,8,IF($J2=12,7,IF($J2=13,6,IF($J2=14,5,IF($J2=15,4,IF($J2=16,3,IF($J2=17,2,IF($J2&gt;=18,1,)))))))))))))))))))</f>
        <v>#N/A</v>
      </c>
      <c r="L2" s="99">
        <v>84</v>
      </c>
      <c r="M2" s="109">
        <v>3</v>
      </c>
      <c r="N2" s="112">
        <v>5</v>
      </c>
      <c r="O2" s="31">
        <v>14</v>
      </c>
      <c r="P2" s="126" t="e">
        <f>IF(ISBLANK(L2),"",SUM(G2,K2,O2))</f>
        <v>#N/A</v>
      </c>
      <c r="Q2" s="127" t="e">
        <f>IF(ISBLANK(L2),"",RANK($P2,$P$5:$P$36))</f>
        <v>#N/A</v>
      </c>
    </row>
    <row r="3" spans="1:17" ht="15.6" x14ac:dyDescent="0.3">
      <c r="A3" s="2">
        <v>21</v>
      </c>
      <c r="B3" s="10" t="s">
        <v>49</v>
      </c>
      <c r="C3" s="95">
        <v>1991</v>
      </c>
      <c r="D3" s="99">
        <v>86</v>
      </c>
      <c r="E3" s="107"/>
      <c r="F3" s="112" t="e">
        <f>IF(ISBLANK(D3),"",RANK($D3,$D$5:$D$36)+SUMPRODUCT(($D$5:$D$36=D3)*(E3&lt;$E$5:$E$36)))</f>
        <v>#N/A</v>
      </c>
      <c r="G3" s="29" t="e">
        <f>IF(ISBLANK(D3),"",IF($F3=1,20,IF($F3=2,18,IF($F3=3,16,IF($F3=4,15,IF($F3=5,14,IF($F3=6,13,IF($F3=7,12,IF($F3=8,11,IF($F3=9,10,IF($F3=10,9,IF($F3=11,8,IF($F3=12,7,IF($F3=13,6,IF($F3=14,5,IF($F3=15,4,IF($F3=16,3,IF($F3=17,2,IF($F3&gt;=18,1,IF($F3=""," "))))))))))))))))))))</f>
        <v>#N/A</v>
      </c>
      <c r="H3" s="99">
        <v>78</v>
      </c>
      <c r="I3" s="109"/>
      <c r="J3" s="112" t="e">
        <f>IF(ISBLANK(H3),"",RANK($H3,$H$5:$H$36)+SUMPRODUCT(($H$5:$H$36=H3)*(I3&lt;$I$5:$I$36)))</f>
        <v>#N/A</v>
      </c>
      <c r="K3" s="29" t="e">
        <f>IF(ISBLANK(H3),"",IF($J3=1,20,IF($J3=2,18,IF($J3=3,16,IF($J3=4,15,IF($J3=5,14,IF($J3=6,13,IF($J3=7,12,IF($J3=8,11,IF($J3=9,10,IF($J3=10,9,IF($J3=11,8,IF($J3=12,7,IF($J3=13,6,IF($J3=14,5,IF($J3=15,4,IF($J3=16,3,IF($J3=17,2,IF($J3&gt;=18,1,)))))))))))))))))))</f>
        <v>#N/A</v>
      </c>
      <c r="L3" s="99">
        <v>85</v>
      </c>
      <c r="M3" s="109"/>
      <c r="N3" s="112" t="e">
        <f>IF(ISBLANK(L3),"",RANK($L3,$L$5:$L$36)+SUMPRODUCT(($L$5:$L$36=L3)*(M3&lt;$M$5:$M$36)))</f>
        <v>#N/A</v>
      </c>
      <c r="O3" s="31" t="e">
        <f>IF(ISBLANK(L3),"",IF($N3=1,20,IF($N3=2,18,IF($N3=3,16,IF($N3=4,15,IF($N3=5,14,IF($N3=6,13,IF($N3=7,12,IF($N3=8,11,IF($N3=9,10,IF($N3=10,9,IF($N3=11,8,IF($N3=12,7,IF($N3=13,6,IF($N3=14,5,IF($N3=15,4,IF($N3=16,3,IF($N3=17,2,IF($N3&gt;=18,1,IF($N3=""," "))))))))))))))))))))</f>
        <v>#N/A</v>
      </c>
      <c r="P3" s="126" t="e">
        <f>IF(ISBLANK(L3),"",SUM(G3,K3,O3))</f>
        <v>#N/A</v>
      </c>
      <c r="Q3" s="127" t="e">
        <f>IF(ISBLANK(L3),"",RANK($P3,$P$5:$P$36))</f>
        <v>#N/A</v>
      </c>
    </row>
    <row r="4" spans="1:17" ht="15.6" x14ac:dyDescent="0.3">
      <c r="A4" s="2">
        <v>23</v>
      </c>
      <c r="B4" s="10" t="s">
        <v>80</v>
      </c>
      <c r="C4" s="95">
        <v>1968</v>
      </c>
      <c r="D4" s="99">
        <v>63</v>
      </c>
      <c r="E4" s="107"/>
      <c r="F4" s="110" t="e">
        <f>IF(ISBLANK(D4),"",RANK($D4,$D$5:$D$36)+SUMPRODUCT(($D$5:$D$36=D4)*(E4&lt;$E$5:$E$36)))</f>
        <v>#N/A</v>
      </c>
      <c r="G4" s="31" t="e">
        <f>IF(ISBLANK(D4),"",IF($F4=1,20,IF($F4=2,18,IF($F4=3,16,IF($F4=4,15,IF($F4=5,14,IF($F4=6,13,IF($F4=7,12,IF($F4=8,11,IF($F4=9,10,IF($F4=10,9,IF($F4=11,8,IF($F4=12,7,IF($F4=13,6,IF($F4=14,5,IF($F4=15,4,IF($F4=16,3,IF($F4=17,2,IF($F4&gt;=18,1,IF($F4=""," "))))))))))))))))))))</f>
        <v>#N/A</v>
      </c>
      <c r="H4" s="99">
        <v>31</v>
      </c>
      <c r="I4" s="109"/>
      <c r="J4" s="110" t="e">
        <f>IF(ISBLANK(H4),"",RANK($H4,$H$5:$H$36)+SUMPRODUCT(($H$5:$H$36=H4)*(I4&lt;$I$5:$I$36)))</f>
        <v>#N/A</v>
      </c>
      <c r="K4" s="31" t="e">
        <f>IF(ISBLANK(H4),"",IF($J4=1,20,IF($J4=2,18,IF($J4=3,16,IF($J4=4,15,IF($J4=5,14,IF($J4=6,13,IF($J4=7,12,IF($J4=8,11,IF($J4=9,10,IF($J4=10,9,IF($J4=11,8,IF($J4=12,7,IF($J4=13,6,IF($J4=14,5,IF($J4=15,4,IF($J4=16,3,IF($J4=17,2,IF($J4&gt;=18,1,)))))))))))))))))))</f>
        <v>#N/A</v>
      </c>
      <c r="L4" s="99">
        <v>64</v>
      </c>
      <c r="M4" s="109"/>
      <c r="N4" s="112" t="e">
        <f>IF(ISBLANK(L4),"",RANK($L4,$L$5:$L$36)+SUMPRODUCT(($L$5:$L$36=L4)*(M4&lt;$M$5:$M$36)))</f>
        <v>#N/A</v>
      </c>
      <c r="O4" s="31" t="e">
        <f>IF(ISBLANK(L4),"",IF($N4=1,20,IF($N4=2,18,IF($N4=3,16,IF($N4=4,15,IF($N4=5,14,IF($N4=6,13,IF($N4=7,12,IF($N4=8,11,IF($N4=9,10,IF($N4=10,9,IF($N4=11,8,IF($N4=12,7,IF($N4=13,6,IF($N4=14,5,IF($N4=15,4,IF($N4=16,3,IF($N4=17,2,IF($N4&gt;=18,1,IF($N4=""," "))))))))))))))))))))</f>
        <v>#N/A</v>
      </c>
      <c r="P4" s="126" t="e">
        <f>IF(ISBLANK(L4),"",SUM(G4,K4,O4))</f>
        <v>#N/A</v>
      </c>
      <c r="Q4" s="127" t="e">
        <f>IF(ISBLANK(L4),"",RANK($P4,$P$5:$P$36))</f>
        <v>#N/A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A3DB7-040E-4210-8390-54AE8E628B01}">
  <dimension ref="A1:E15"/>
  <sheetViews>
    <sheetView workbookViewId="0">
      <selection activeCell="G15" sqref="G15"/>
    </sheetView>
  </sheetViews>
  <sheetFormatPr defaultRowHeight="14.4" x14ac:dyDescent="0.3"/>
  <cols>
    <col min="2" max="2" width="12.6640625" customWidth="1"/>
    <col min="4" max="4" width="26" customWidth="1"/>
  </cols>
  <sheetData>
    <row r="1" spans="1:5" x14ac:dyDescent="0.3">
      <c r="A1" t="s">
        <v>49</v>
      </c>
      <c r="C1" t="s">
        <v>51</v>
      </c>
      <c r="E1" t="s">
        <v>35</v>
      </c>
    </row>
    <row r="2" spans="1:5" x14ac:dyDescent="0.3">
      <c r="A2" t="s">
        <v>35</v>
      </c>
      <c r="C2" t="s">
        <v>59</v>
      </c>
      <c r="E2" t="s">
        <v>18</v>
      </c>
    </row>
    <row r="3" spans="1:5" x14ac:dyDescent="0.3">
      <c r="A3" t="s">
        <v>48</v>
      </c>
      <c r="C3" t="s">
        <v>42</v>
      </c>
      <c r="E3" t="s">
        <v>19</v>
      </c>
    </row>
    <row r="4" spans="1:5" x14ac:dyDescent="0.3">
      <c r="A4" t="s">
        <v>52</v>
      </c>
      <c r="C4" t="s">
        <v>47</v>
      </c>
      <c r="E4" t="s">
        <v>22</v>
      </c>
    </row>
    <row r="5" spans="1:5" x14ac:dyDescent="0.3">
      <c r="A5" t="s">
        <v>50</v>
      </c>
      <c r="C5" t="s">
        <v>46</v>
      </c>
      <c r="E5" t="s">
        <v>23</v>
      </c>
    </row>
    <row r="6" spans="1:5" x14ac:dyDescent="0.3">
      <c r="A6" t="s">
        <v>43</v>
      </c>
      <c r="C6" t="s">
        <v>44</v>
      </c>
      <c r="E6" t="s">
        <v>39</v>
      </c>
    </row>
    <row r="7" spans="1:5" x14ac:dyDescent="0.3">
      <c r="A7" t="s">
        <v>62</v>
      </c>
      <c r="C7" t="s">
        <v>53</v>
      </c>
      <c r="E7" t="s">
        <v>24</v>
      </c>
    </row>
    <row r="8" spans="1:5" x14ac:dyDescent="0.3">
      <c r="A8" t="s">
        <v>45</v>
      </c>
      <c r="C8" t="s">
        <v>21</v>
      </c>
      <c r="E8" t="s">
        <v>26</v>
      </c>
    </row>
    <row r="9" spans="1:5" x14ac:dyDescent="0.3">
      <c r="A9" t="s">
        <v>58</v>
      </c>
      <c r="C9" t="s">
        <v>20</v>
      </c>
      <c r="E9" t="s">
        <v>40</v>
      </c>
    </row>
    <row r="10" spans="1:5" x14ac:dyDescent="0.3">
      <c r="A10" t="s">
        <v>60</v>
      </c>
      <c r="C10" t="s">
        <v>36</v>
      </c>
    </row>
    <row r="11" spans="1:5" x14ac:dyDescent="0.3">
      <c r="A11" t="s">
        <v>55</v>
      </c>
      <c r="C11" t="s">
        <v>37</v>
      </c>
    </row>
    <row r="12" spans="1:5" x14ac:dyDescent="0.3">
      <c r="A12" t="s">
        <v>56</v>
      </c>
      <c r="C12" t="s">
        <v>38</v>
      </c>
    </row>
    <row r="13" spans="1:5" x14ac:dyDescent="0.3">
      <c r="A13" t="s">
        <v>61</v>
      </c>
      <c r="C13" t="s">
        <v>41</v>
      </c>
    </row>
    <row r="14" spans="1:5" x14ac:dyDescent="0.3">
      <c r="A14" t="s">
        <v>54</v>
      </c>
      <c r="C14" t="s">
        <v>33</v>
      </c>
    </row>
    <row r="15" spans="1:5" x14ac:dyDescent="0.3">
      <c r="A15" t="s">
        <v>57</v>
      </c>
      <c r="C15" t="s">
        <v>34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37"/>
  <sheetViews>
    <sheetView zoomScale="154" zoomScaleNormal="154" workbookViewId="0">
      <selection activeCell="C20" sqref="C20"/>
    </sheetView>
  </sheetViews>
  <sheetFormatPr defaultRowHeight="14.4" x14ac:dyDescent="0.3"/>
  <cols>
    <col min="1" max="1" width="8.44140625" customWidth="1"/>
    <col min="2" max="2" width="23.44140625" customWidth="1"/>
    <col min="3" max="3" width="12.6640625" customWidth="1"/>
    <col min="4" max="4" width="10.6640625" customWidth="1"/>
    <col min="5" max="5" width="8.5546875" customWidth="1"/>
    <col min="6" max="6" width="8.6640625" customWidth="1"/>
    <col min="7" max="7" width="9" customWidth="1"/>
    <col min="8" max="8" width="10.33203125" customWidth="1"/>
    <col min="9" max="10" width="8.6640625" customWidth="1"/>
    <col min="11" max="11" width="10.33203125" customWidth="1"/>
    <col min="12" max="12" width="9.44140625" customWidth="1"/>
    <col min="13" max="13" width="9.33203125" customWidth="1"/>
  </cols>
  <sheetData>
    <row r="1" spans="1:17" ht="18" x14ac:dyDescent="0.35">
      <c r="A1" s="146" t="s">
        <v>84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5"/>
      <c r="O1" s="15"/>
      <c r="P1" s="15"/>
      <c r="Q1" s="15"/>
    </row>
    <row r="2" spans="1:17" ht="18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 t="s">
        <v>83</v>
      </c>
      <c r="L2" s="15"/>
      <c r="M2" s="15"/>
    </row>
    <row r="4" spans="1:17" ht="47.4" thickBot="1" x14ac:dyDescent="0.35">
      <c r="A4" s="6" t="s">
        <v>1</v>
      </c>
      <c r="B4" s="7" t="s">
        <v>0</v>
      </c>
      <c r="C4" s="7" t="s">
        <v>76</v>
      </c>
      <c r="D4" s="7" t="s">
        <v>4</v>
      </c>
      <c r="E4" s="8" t="s">
        <v>29</v>
      </c>
      <c r="F4" s="8" t="s">
        <v>7</v>
      </c>
      <c r="G4" s="8" t="s">
        <v>8</v>
      </c>
      <c r="H4" s="7" t="s">
        <v>2</v>
      </c>
      <c r="I4" s="7" t="s">
        <v>28</v>
      </c>
      <c r="J4" s="8" t="s">
        <v>10</v>
      </c>
      <c r="K4" s="8" t="s">
        <v>11</v>
      </c>
      <c r="L4" s="8" t="s">
        <v>15</v>
      </c>
      <c r="M4" s="9" t="s">
        <v>5</v>
      </c>
    </row>
    <row r="5" spans="1:17" ht="15.6" x14ac:dyDescent="0.3">
      <c r="A5" s="20">
        <v>1</v>
      </c>
      <c r="B5" s="21"/>
      <c r="C5" s="94"/>
      <c r="D5" s="20"/>
      <c r="E5" s="24"/>
      <c r="F5" s="112" t="str">
        <f t="shared" ref="F5:F36" si="0">IF(ISBLANK(D5),"",RANK($D5,$D$5:$D$36)+SUMPRODUCT(($D$5:$D$36=D5)*(E5&lt;$E$5:$E$36)))</f>
        <v/>
      </c>
      <c r="G5" s="129" t="str">
        <f t="shared" ref="G5:G36" si="1">IF(ISBLANK(D5),"",IF($F5=1,20,IF($F5=2,18,IF($F5=3,16,IF($F5=4,15,IF($F5=5,14,IF($F5=6,13,IF($F5=7,12,IF($F5=8,11,IF($F5=9,10,IF($F5=10,9,IF($F5=11,8,IF($F5=12,7,IF($F5=13,6,IF($F5=14,5,IF($F5=15,4,IF($F5=16,3,IF($F5=17,2,IF($F5&gt;=18,1,IF($F5=""," "))))))))))))))))))))</f>
        <v/>
      </c>
      <c r="H5" s="20"/>
      <c r="I5" s="25"/>
      <c r="J5" s="112" t="str">
        <f t="shared" ref="J5:J36" si="2">IF(ISBLANK(H5),"",RANK($H5,$H$5:$H$36)+SUMPRODUCT(($H$5:$H$36=H5)*(I5&lt;$I$5:$I$36)))</f>
        <v/>
      </c>
      <c r="K5" s="129" t="str">
        <f t="shared" ref="K5:K36" si="3">IF(ISBLANK(H5),"",IF($J5=1,20,IF($J5=2,18,IF($J5=3,16,IF($J5=4,15,IF($J5=5,14,IF($J5=6,13,IF($J5=7,12,IF($J5=8,11,IF($J5=9,10,IF($J5=10,9,IF($J5=11,8,IF($J5=12,7,IF($J5=13,6,IF($J5=14,5,IF($J5=15,4,IF($J5=16,3,IF($J5=17,2,IF($J5&gt;=18,1,)))))))))))))))))))</f>
        <v/>
      </c>
      <c r="L5" s="134" t="str">
        <f t="shared" ref="L5:L36" si="4">IF(ISBLANK(H5),"",SUM(G5,K5,))</f>
        <v/>
      </c>
      <c r="M5" s="112" t="str">
        <f t="shared" ref="M5:M20" si="5">IF(ISBLANK(H5),"",RANK($L5,$L$5:$L$36))</f>
        <v/>
      </c>
    </row>
    <row r="6" spans="1:17" ht="15.6" x14ac:dyDescent="0.3">
      <c r="A6" s="2">
        <v>2</v>
      </c>
      <c r="B6" s="10"/>
      <c r="C6" s="95"/>
      <c r="D6" s="2"/>
      <c r="E6" s="11"/>
      <c r="F6" s="112" t="str">
        <f t="shared" si="0"/>
        <v/>
      </c>
      <c r="G6" s="129" t="str">
        <f t="shared" si="1"/>
        <v/>
      </c>
      <c r="H6" s="2"/>
      <c r="I6" s="12"/>
      <c r="J6" s="112" t="str">
        <f t="shared" si="2"/>
        <v/>
      </c>
      <c r="K6" s="129" t="str">
        <f t="shared" si="3"/>
        <v/>
      </c>
      <c r="L6" s="134" t="str">
        <f t="shared" si="4"/>
        <v/>
      </c>
      <c r="M6" s="112" t="str">
        <f t="shared" si="5"/>
        <v/>
      </c>
    </row>
    <row r="7" spans="1:17" ht="15.6" x14ac:dyDescent="0.3">
      <c r="A7" s="20">
        <v>3</v>
      </c>
      <c r="B7" s="10"/>
      <c r="C7" s="95"/>
      <c r="D7" s="2"/>
      <c r="E7" s="11"/>
      <c r="F7" s="112" t="str">
        <f t="shared" si="0"/>
        <v/>
      </c>
      <c r="G7" s="129" t="str">
        <f t="shared" si="1"/>
        <v/>
      </c>
      <c r="H7" s="2"/>
      <c r="I7" s="12"/>
      <c r="J7" s="112" t="str">
        <f t="shared" si="2"/>
        <v/>
      </c>
      <c r="K7" s="129" t="str">
        <f t="shared" si="3"/>
        <v/>
      </c>
      <c r="L7" s="134" t="str">
        <f t="shared" si="4"/>
        <v/>
      </c>
      <c r="M7" s="112" t="str">
        <f t="shared" si="5"/>
        <v/>
      </c>
    </row>
    <row r="8" spans="1:17" ht="15.6" x14ac:dyDescent="0.3">
      <c r="A8" s="2">
        <v>4</v>
      </c>
      <c r="B8" s="10"/>
      <c r="C8" s="95"/>
      <c r="D8" s="2"/>
      <c r="E8" s="11"/>
      <c r="F8" s="112" t="str">
        <f t="shared" si="0"/>
        <v/>
      </c>
      <c r="G8" s="129" t="str">
        <f t="shared" si="1"/>
        <v/>
      </c>
      <c r="H8" s="2"/>
      <c r="I8" s="12"/>
      <c r="J8" s="112" t="str">
        <f t="shared" si="2"/>
        <v/>
      </c>
      <c r="K8" s="129" t="str">
        <f t="shared" si="3"/>
        <v/>
      </c>
      <c r="L8" s="134" t="str">
        <f t="shared" si="4"/>
        <v/>
      </c>
      <c r="M8" s="112" t="str">
        <f t="shared" si="5"/>
        <v/>
      </c>
    </row>
    <row r="9" spans="1:17" ht="15.6" x14ac:dyDescent="0.3">
      <c r="A9" s="20">
        <v>5</v>
      </c>
      <c r="B9" s="10"/>
      <c r="C9" s="95"/>
      <c r="D9" s="2"/>
      <c r="E9" s="11"/>
      <c r="F9" s="112" t="str">
        <f t="shared" si="0"/>
        <v/>
      </c>
      <c r="G9" s="129" t="str">
        <f t="shared" si="1"/>
        <v/>
      </c>
      <c r="H9" s="2"/>
      <c r="I9" s="12"/>
      <c r="J9" s="112" t="str">
        <f t="shared" si="2"/>
        <v/>
      </c>
      <c r="K9" s="129" t="str">
        <f t="shared" si="3"/>
        <v/>
      </c>
      <c r="L9" s="134" t="str">
        <f t="shared" si="4"/>
        <v/>
      </c>
      <c r="M9" s="112" t="str">
        <f t="shared" si="5"/>
        <v/>
      </c>
    </row>
    <row r="10" spans="1:17" ht="15.6" x14ac:dyDescent="0.3">
      <c r="A10" s="2">
        <v>6</v>
      </c>
      <c r="B10" s="10"/>
      <c r="C10" s="95"/>
      <c r="D10" s="2"/>
      <c r="E10" s="11"/>
      <c r="F10" s="112" t="str">
        <f t="shared" si="0"/>
        <v/>
      </c>
      <c r="G10" s="129" t="str">
        <f t="shared" si="1"/>
        <v/>
      </c>
      <c r="H10" s="2"/>
      <c r="I10" s="12"/>
      <c r="J10" s="112" t="str">
        <f t="shared" si="2"/>
        <v/>
      </c>
      <c r="K10" s="129" t="str">
        <f t="shared" si="3"/>
        <v/>
      </c>
      <c r="L10" s="134" t="str">
        <f t="shared" si="4"/>
        <v/>
      </c>
      <c r="M10" s="112" t="str">
        <f t="shared" si="5"/>
        <v/>
      </c>
    </row>
    <row r="11" spans="1:17" ht="15.6" x14ac:dyDescent="0.3">
      <c r="A11" s="20">
        <v>7</v>
      </c>
      <c r="B11" s="10"/>
      <c r="C11" s="95"/>
      <c r="D11" s="2"/>
      <c r="E11" s="11"/>
      <c r="F11" s="112" t="str">
        <f t="shared" si="0"/>
        <v/>
      </c>
      <c r="G11" s="129" t="str">
        <f t="shared" si="1"/>
        <v/>
      </c>
      <c r="H11" s="2"/>
      <c r="I11" s="12"/>
      <c r="J11" s="112" t="str">
        <f t="shared" si="2"/>
        <v/>
      </c>
      <c r="K11" s="129" t="str">
        <f t="shared" si="3"/>
        <v/>
      </c>
      <c r="L11" s="134" t="str">
        <f t="shared" si="4"/>
        <v/>
      </c>
      <c r="M11" s="112" t="str">
        <f t="shared" si="5"/>
        <v/>
      </c>
    </row>
    <row r="12" spans="1:17" ht="15.6" x14ac:dyDescent="0.3">
      <c r="A12" s="2">
        <v>8</v>
      </c>
      <c r="B12" s="10"/>
      <c r="C12" s="95"/>
      <c r="D12" s="2"/>
      <c r="E12" s="11"/>
      <c r="F12" s="112" t="str">
        <f t="shared" si="0"/>
        <v/>
      </c>
      <c r="G12" s="129" t="str">
        <f t="shared" si="1"/>
        <v/>
      </c>
      <c r="H12" s="2"/>
      <c r="I12" s="12"/>
      <c r="J12" s="112" t="str">
        <f t="shared" si="2"/>
        <v/>
      </c>
      <c r="K12" s="129" t="str">
        <f t="shared" si="3"/>
        <v/>
      </c>
      <c r="L12" s="134" t="str">
        <f t="shared" si="4"/>
        <v/>
      </c>
      <c r="M12" s="112" t="str">
        <f t="shared" si="5"/>
        <v/>
      </c>
    </row>
    <row r="13" spans="1:17" ht="15.6" x14ac:dyDescent="0.3">
      <c r="A13" s="20">
        <v>9</v>
      </c>
      <c r="B13" s="10"/>
      <c r="C13" s="95"/>
      <c r="D13" s="2"/>
      <c r="E13" s="11"/>
      <c r="F13" s="112" t="str">
        <f t="shared" si="0"/>
        <v/>
      </c>
      <c r="G13" s="129" t="str">
        <f t="shared" si="1"/>
        <v/>
      </c>
      <c r="H13" s="2"/>
      <c r="I13" s="12"/>
      <c r="J13" s="112" t="str">
        <f t="shared" si="2"/>
        <v/>
      </c>
      <c r="K13" s="129" t="str">
        <f t="shared" si="3"/>
        <v/>
      </c>
      <c r="L13" s="134" t="str">
        <f t="shared" si="4"/>
        <v/>
      </c>
      <c r="M13" s="112" t="str">
        <f t="shared" si="5"/>
        <v/>
      </c>
    </row>
    <row r="14" spans="1:17" ht="17.25" customHeight="1" x14ac:dyDescent="0.3">
      <c r="A14" s="2">
        <v>10</v>
      </c>
      <c r="B14" s="10"/>
      <c r="C14" s="95"/>
      <c r="D14" s="2"/>
      <c r="E14" s="11"/>
      <c r="F14" s="112" t="str">
        <f t="shared" si="0"/>
        <v/>
      </c>
      <c r="G14" s="129" t="str">
        <f t="shared" si="1"/>
        <v/>
      </c>
      <c r="H14" s="2"/>
      <c r="I14" s="12"/>
      <c r="J14" s="112" t="str">
        <f t="shared" si="2"/>
        <v/>
      </c>
      <c r="K14" s="129" t="str">
        <f t="shared" si="3"/>
        <v/>
      </c>
      <c r="L14" s="134" t="str">
        <f t="shared" si="4"/>
        <v/>
      </c>
      <c r="M14" s="112" t="str">
        <f t="shared" si="5"/>
        <v/>
      </c>
    </row>
    <row r="15" spans="1:17" ht="15.6" x14ac:dyDescent="0.3">
      <c r="A15" s="20">
        <v>11</v>
      </c>
      <c r="B15" s="10"/>
      <c r="C15" s="95"/>
      <c r="D15" s="2"/>
      <c r="E15" s="11"/>
      <c r="F15" s="112" t="str">
        <f t="shared" si="0"/>
        <v/>
      </c>
      <c r="G15" s="129" t="str">
        <f t="shared" si="1"/>
        <v/>
      </c>
      <c r="H15" s="2"/>
      <c r="I15" s="12"/>
      <c r="J15" s="112" t="str">
        <f t="shared" si="2"/>
        <v/>
      </c>
      <c r="K15" s="129" t="str">
        <f t="shared" si="3"/>
        <v/>
      </c>
      <c r="L15" s="134" t="str">
        <f t="shared" si="4"/>
        <v/>
      </c>
      <c r="M15" s="112" t="str">
        <f t="shared" si="5"/>
        <v/>
      </c>
    </row>
    <row r="16" spans="1:17" ht="15.6" x14ac:dyDescent="0.3">
      <c r="A16" s="2">
        <v>12</v>
      </c>
      <c r="B16" s="10"/>
      <c r="C16" s="95"/>
      <c r="D16" s="2"/>
      <c r="E16" s="11"/>
      <c r="F16" s="112" t="str">
        <f t="shared" si="0"/>
        <v/>
      </c>
      <c r="G16" s="129" t="str">
        <f t="shared" si="1"/>
        <v/>
      </c>
      <c r="H16" s="2"/>
      <c r="I16" s="12"/>
      <c r="J16" s="112" t="str">
        <f t="shared" si="2"/>
        <v/>
      </c>
      <c r="K16" s="129" t="str">
        <f t="shared" si="3"/>
        <v/>
      </c>
      <c r="L16" s="134" t="str">
        <f t="shared" si="4"/>
        <v/>
      </c>
      <c r="M16" s="112" t="str">
        <f t="shared" si="5"/>
        <v/>
      </c>
    </row>
    <row r="17" spans="1:13" ht="15.6" x14ac:dyDescent="0.3">
      <c r="A17" s="20">
        <v>13</v>
      </c>
      <c r="B17" s="10"/>
      <c r="C17" s="95"/>
      <c r="D17" s="2"/>
      <c r="E17" s="11"/>
      <c r="F17" s="112" t="str">
        <f t="shared" si="0"/>
        <v/>
      </c>
      <c r="G17" s="129" t="str">
        <f t="shared" si="1"/>
        <v/>
      </c>
      <c r="H17" s="2"/>
      <c r="I17" s="12"/>
      <c r="J17" s="112" t="str">
        <f t="shared" si="2"/>
        <v/>
      </c>
      <c r="K17" s="129" t="str">
        <f t="shared" si="3"/>
        <v/>
      </c>
      <c r="L17" s="134" t="str">
        <f t="shared" si="4"/>
        <v/>
      </c>
      <c r="M17" s="112" t="str">
        <f t="shared" si="5"/>
        <v/>
      </c>
    </row>
    <row r="18" spans="1:13" ht="15.6" x14ac:dyDescent="0.3">
      <c r="A18" s="2">
        <v>14</v>
      </c>
      <c r="B18" s="10"/>
      <c r="C18" s="95"/>
      <c r="D18" s="2"/>
      <c r="E18" s="11"/>
      <c r="F18" s="112" t="str">
        <f t="shared" si="0"/>
        <v/>
      </c>
      <c r="G18" s="129" t="str">
        <f t="shared" si="1"/>
        <v/>
      </c>
      <c r="H18" s="2"/>
      <c r="I18" s="12"/>
      <c r="J18" s="112" t="str">
        <f t="shared" si="2"/>
        <v/>
      </c>
      <c r="K18" s="132" t="str">
        <f t="shared" si="3"/>
        <v/>
      </c>
      <c r="L18" s="134" t="str">
        <f t="shared" si="4"/>
        <v/>
      </c>
      <c r="M18" s="112" t="str">
        <f t="shared" si="5"/>
        <v/>
      </c>
    </row>
    <row r="19" spans="1:13" ht="15.6" x14ac:dyDescent="0.3">
      <c r="A19" s="20">
        <v>15</v>
      </c>
      <c r="B19" s="10"/>
      <c r="C19" s="95"/>
      <c r="D19" s="2"/>
      <c r="E19" s="11"/>
      <c r="F19" s="112" t="str">
        <f t="shared" si="0"/>
        <v/>
      </c>
      <c r="G19" s="129" t="str">
        <f t="shared" si="1"/>
        <v/>
      </c>
      <c r="H19" s="2"/>
      <c r="I19" s="12"/>
      <c r="J19" s="112" t="str">
        <f t="shared" si="2"/>
        <v/>
      </c>
      <c r="K19" s="132" t="str">
        <f t="shared" si="3"/>
        <v/>
      </c>
      <c r="L19" s="134" t="str">
        <f t="shared" si="4"/>
        <v/>
      </c>
      <c r="M19" s="112" t="str">
        <f t="shared" si="5"/>
        <v/>
      </c>
    </row>
    <row r="20" spans="1:13" ht="15.6" x14ac:dyDescent="0.3">
      <c r="A20" s="2">
        <v>16</v>
      </c>
      <c r="B20" s="10"/>
      <c r="C20" s="95"/>
      <c r="D20" s="2"/>
      <c r="E20" s="11"/>
      <c r="F20" s="112" t="str">
        <f t="shared" si="0"/>
        <v/>
      </c>
      <c r="G20" s="129" t="str">
        <f t="shared" si="1"/>
        <v/>
      </c>
      <c r="H20" s="2"/>
      <c r="I20" s="12"/>
      <c r="J20" s="112" t="str">
        <f t="shared" si="2"/>
        <v/>
      </c>
      <c r="K20" s="132" t="str">
        <f t="shared" si="3"/>
        <v/>
      </c>
      <c r="L20" s="134" t="str">
        <f t="shared" si="4"/>
        <v/>
      </c>
      <c r="M20" s="112" t="str">
        <f t="shared" si="5"/>
        <v/>
      </c>
    </row>
    <row r="21" spans="1:13" ht="15.6" x14ac:dyDescent="0.3">
      <c r="A21" s="20">
        <v>17</v>
      </c>
      <c r="B21" s="10"/>
      <c r="C21" s="95"/>
      <c r="D21" s="2"/>
      <c r="E21" s="11"/>
      <c r="F21" s="112" t="str">
        <f t="shared" si="0"/>
        <v/>
      </c>
      <c r="G21" s="129" t="str">
        <f t="shared" si="1"/>
        <v/>
      </c>
      <c r="H21" s="2"/>
      <c r="I21" s="12"/>
      <c r="J21" s="112" t="str">
        <f t="shared" si="2"/>
        <v/>
      </c>
      <c r="K21" s="129" t="str">
        <f t="shared" si="3"/>
        <v/>
      </c>
      <c r="L21" s="134" t="str">
        <f t="shared" si="4"/>
        <v/>
      </c>
      <c r="M21" s="112">
        <v>21</v>
      </c>
    </row>
    <row r="22" spans="1:13" ht="15.6" x14ac:dyDescent="0.3">
      <c r="A22" s="2">
        <v>18</v>
      </c>
      <c r="B22" s="10"/>
      <c r="C22" s="95"/>
      <c r="D22" s="2"/>
      <c r="E22" s="11"/>
      <c r="F22" s="112" t="str">
        <f t="shared" si="0"/>
        <v/>
      </c>
      <c r="G22" s="129" t="str">
        <f t="shared" si="1"/>
        <v/>
      </c>
      <c r="H22" s="2"/>
      <c r="I22" s="12"/>
      <c r="J22" s="112" t="str">
        <f t="shared" si="2"/>
        <v/>
      </c>
      <c r="K22" s="129" t="str">
        <f t="shared" si="3"/>
        <v/>
      </c>
      <c r="L22" s="134" t="str">
        <f t="shared" si="4"/>
        <v/>
      </c>
      <c r="M22" s="112">
        <v>14</v>
      </c>
    </row>
    <row r="23" spans="1:13" ht="15.6" x14ac:dyDescent="0.3">
      <c r="A23" s="20">
        <v>19</v>
      </c>
      <c r="B23" s="10"/>
      <c r="C23" s="95"/>
      <c r="D23" s="2"/>
      <c r="E23" s="11"/>
      <c r="F23" s="112" t="str">
        <f t="shared" si="0"/>
        <v/>
      </c>
      <c r="G23" s="129" t="str">
        <f t="shared" si="1"/>
        <v/>
      </c>
      <c r="H23" s="2"/>
      <c r="I23" s="12"/>
      <c r="J23" s="112" t="str">
        <f t="shared" si="2"/>
        <v/>
      </c>
      <c r="K23" s="129" t="str">
        <f t="shared" si="3"/>
        <v/>
      </c>
      <c r="L23" s="134" t="str">
        <f t="shared" si="4"/>
        <v/>
      </c>
      <c r="M23" s="112" t="str">
        <f t="shared" ref="M23:M36" si="6">IF(ISBLANK(H23),"",RANK($L23,$L$5:$L$36))</f>
        <v/>
      </c>
    </row>
    <row r="24" spans="1:13" ht="15.6" x14ac:dyDescent="0.3">
      <c r="A24" s="2">
        <v>20</v>
      </c>
      <c r="B24" s="10"/>
      <c r="C24" s="95"/>
      <c r="D24" s="2"/>
      <c r="E24" s="11"/>
      <c r="F24" s="112" t="str">
        <f t="shared" si="0"/>
        <v/>
      </c>
      <c r="G24" s="129" t="str">
        <f t="shared" si="1"/>
        <v/>
      </c>
      <c r="H24" s="2"/>
      <c r="I24" s="12"/>
      <c r="J24" s="112" t="str">
        <f t="shared" si="2"/>
        <v/>
      </c>
      <c r="K24" s="129" t="str">
        <f t="shared" si="3"/>
        <v/>
      </c>
      <c r="L24" s="134" t="str">
        <f t="shared" si="4"/>
        <v/>
      </c>
      <c r="M24" s="112" t="str">
        <f t="shared" si="6"/>
        <v/>
      </c>
    </row>
    <row r="25" spans="1:13" ht="15.6" x14ac:dyDescent="0.3">
      <c r="A25" s="20">
        <v>21</v>
      </c>
      <c r="B25" s="10"/>
      <c r="C25" s="95"/>
      <c r="D25" s="2"/>
      <c r="E25" s="11"/>
      <c r="F25" s="112" t="str">
        <f t="shared" si="0"/>
        <v/>
      </c>
      <c r="G25" s="129" t="str">
        <f t="shared" si="1"/>
        <v/>
      </c>
      <c r="H25" s="2"/>
      <c r="I25" s="12"/>
      <c r="J25" s="112" t="str">
        <f t="shared" si="2"/>
        <v/>
      </c>
      <c r="K25" s="129" t="str">
        <f t="shared" si="3"/>
        <v/>
      </c>
      <c r="L25" s="134" t="str">
        <f t="shared" si="4"/>
        <v/>
      </c>
      <c r="M25" s="112" t="str">
        <f t="shared" si="6"/>
        <v/>
      </c>
    </row>
    <row r="26" spans="1:13" ht="15.6" x14ac:dyDescent="0.3">
      <c r="A26" s="2">
        <v>22</v>
      </c>
      <c r="B26" s="10"/>
      <c r="C26" s="95"/>
      <c r="D26" s="2"/>
      <c r="E26" s="11"/>
      <c r="F26" s="112" t="str">
        <f t="shared" si="0"/>
        <v/>
      </c>
      <c r="G26" s="129" t="str">
        <f t="shared" si="1"/>
        <v/>
      </c>
      <c r="H26" s="2"/>
      <c r="I26" s="12"/>
      <c r="J26" s="112" t="str">
        <f t="shared" si="2"/>
        <v/>
      </c>
      <c r="K26" s="129" t="str">
        <f t="shared" si="3"/>
        <v/>
      </c>
      <c r="L26" s="134" t="str">
        <f t="shared" si="4"/>
        <v/>
      </c>
      <c r="M26" s="112" t="str">
        <f t="shared" si="6"/>
        <v/>
      </c>
    </row>
    <row r="27" spans="1:13" ht="15.6" x14ac:dyDescent="0.3">
      <c r="A27" s="20">
        <v>23</v>
      </c>
      <c r="B27" s="10"/>
      <c r="C27" s="95"/>
      <c r="D27" s="2"/>
      <c r="E27" s="11"/>
      <c r="F27" s="112" t="str">
        <f t="shared" si="0"/>
        <v/>
      </c>
      <c r="G27" s="129" t="str">
        <f t="shared" si="1"/>
        <v/>
      </c>
      <c r="H27" s="2"/>
      <c r="I27" s="12"/>
      <c r="J27" s="112" t="str">
        <f t="shared" si="2"/>
        <v/>
      </c>
      <c r="K27" s="129" t="str">
        <f t="shared" si="3"/>
        <v/>
      </c>
      <c r="L27" s="134" t="str">
        <f t="shared" si="4"/>
        <v/>
      </c>
      <c r="M27" s="112" t="str">
        <f t="shared" si="6"/>
        <v/>
      </c>
    </row>
    <row r="28" spans="1:13" ht="15.6" x14ac:dyDescent="0.3">
      <c r="A28" s="2">
        <v>24</v>
      </c>
      <c r="B28" s="10"/>
      <c r="C28" s="95"/>
      <c r="D28" s="2"/>
      <c r="E28" s="11"/>
      <c r="F28" s="112" t="str">
        <f t="shared" si="0"/>
        <v/>
      </c>
      <c r="G28" s="129" t="str">
        <f t="shared" si="1"/>
        <v/>
      </c>
      <c r="H28" s="2"/>
      <c r="I28" s="12"/>
      <c r="J28" s="112" t="str">
        <f t="shared" si="2"/>
        <v/>
      </c>
      <c r="K28" s="129" t="str">
        <f t="shared" si="3"/>
        <v/>
      </c>
      <c r="L28" s="134" t="str">
        <f t="shared" si="4"/>
        <v/>
      </c>
      <c r="M28" s="112" t="str">
        <f t="shared" si="6"/>
        <v/>
      </c>
    </row>
    <row r="29" spans="1:13" ht="15.6" x14ac:dyDescent="0.3">
      <c r="A29" s="20">
        <v>25</v>
      </c>
      <c r="B29" s="10"/>
      <c r="C29" s="95"/>
      <c r="D29" s="2"/>
      <c r="E29" s="11"/>
      <c r="F29" s="112" t="str">
        <f t="shared" si="0"/>
        <v/>
      </c>
      <c r="G29" s="129" t="str">
        <f t="shared" si="1"/>
        <v/>
      </c>
      <c r="H29" s="2"/>
      <c r="I29" s="11"/>
      <c r="J29" s="112" t="str">
        <f t="shared" si="2"/>
        <v/>
      </c>
      <c r="K29" s="129" t="str">
        <f t="shared" si="3"/>
        <v/>
      </c>
      <c r="L29" s="134" t="str">
        <f t="shared" si="4"/>
        <v/>
      </c>
      <c r="M29" s="112" t="str">
        <f t="shared" si="6"/>
        <v/>
      </c>
    </row>
    <row r="30" spans="1:13" ht="15.6" x14ac:dyDescent="0.3">
      <c r="A30" s="2">
        <v>26</v>
      </c>
      <c r="B30" s="10"/>
      <c r="C30" s="96"/>
      <c r="D30" s="2"/>
      <c r="E30" s="11"/>
      <c r="F30" s="112" t="str">
        <f t="shared" si="0"/>
        <v/>
      </c>
      <c r="G30" s="129" t="str">
        <f t="shared" si="1"/>
        <v/>
      </c>
      <c r="H30" s="2"/>
      <c r="I30" s="11"/>
      <c r="J30" s="112" t="str">
        <f t="shared" si="2"/>
        <v/>
      </c>
      <c r="K30" s="129" t="str">
        <f t="shared" si="3"/>
        <v/>
      </c>
      <c r="L30" s="134" t="str">
        <f t="shared" si="4"/>
        <v/>
      </c>
      <c r="M30" s="112" t="str">
        <f t="shared" si="6"/>
        <v/>
      </c>
    </row>
    <row r="31" spans="1:13" ht="15.6" x14ac:dyDescent="0.3">
      <c r="A31" s="20">
        <v>27</v>
      </c>
      <c r="B31" s="117"/>
      <c r="C31" s="95"/>
      <c r="D31" s="135"/>
      <c r="E31" s="136"/>
      <c r="F31" s="112" t="str">
        <f t="shared" si="0"/>
        <v/>
      </c>
      <c r="G31" s="129" t="str">
        <f t="shared" si="1"/>
        <v/>
      </c>
      <c r="H31" s="135"/>
      <c r="I31" s="11"/>
      <c r="J31" s="112" t="str">
        <f t="shared" si="2"/>
        <v/>
      </c>
      <c r="K31" s="129" t="str">
        <f t="shared" si="3"/>
        <v/>
      </c>
      <c r="L31" s="134" t="str">
        <f t="shared" si="4"/>
        <v/>
      </c>
      <c r="M31" s="112" t="str">
        <f t="shared" si="6"/>
        <v/>
      </c>
    </row>
    <row r="32" spans="1:13" ht="15.6" x14ac:dyDescent="0.3">
      <c r="A32" s="2">
        <v>28</v>
      </c>
      <c r="B32" s="117"/>
      <c r="C32" s="95"/>
      <c r="D32" s="135"/>
      <c r="E32" s="136"/>
      <c r="F32" s="112" t="str">
        <f t="shared" si="0"/>
        <v/>
      </c>
      <c r="G32" s="129" t="str">
        <f t="shared" si="1"/>
        <v/>
      </c>
      <c r="H32" s="135"/>
      <c r="I32" s="11"/>
      <c r="J32" s="112" t="str">
        <f t="shared" si="2"/>
        <v/>
      </c>
      <c r="K32" s="129" t="str">
        <f t="shared" si="3"/>
        <v/>
      </c>
      <c r="L32" s="134" t="str">
        <f t="shared" si="4"/>
        <v/>
      </c>
      <c r="M32" s="112" t="str">
        <f t="shared" si="6"/>
        <v/>
      </c>
    </row>
    <row r="33" spans="1:13" ht="15.6" x14ac:dyDescent="0.3">
      <c r="A33" s="20">
        <v>29</v>
      </c>
      <c r="B33" s="117"/>
      <c r="C33" s="95"/>
      <c r="D33" s="135"/>
      <c r="E33" s="136"/>
      <c r="F33" s="112" t="str">
        <f t="shared" si="0"/>
        <v/>
      </c>
      <c r="G33" s="129" t="str">
        <f t="shared" si="1"/>
        <v/>
      </c>
      <c r="H33" s="135"/>
      <c r="I33" s="11"/>
      <c r="J33" s="112" t="str">
        <f t="shared" si="2"/>
        <v/>
      </c>
      <c r="K33" s="129" t="str">
        <f t="shared" si="3"/>
        <v/>
      </c>
      <c r="L33" s="134" t="str">
        <f t="shared" si="4"/>
        <v/>
      </c>
      <c r="M33" s="112" t="str">
        <f t="shared" si="6"/>
        <v/>
      </c>
    </row>
    <row r="34" spans="1:13" ht="15.6" x14ac:dyDescent="0.3">
      <c r="A34" s="2">
        <v>30</v>
      </c>
      <c r="B34" s="117"/>
      <c r="C34" s="95"/>
      <c r="D34" s="135"/>
      <c r="E34" s="136"/>
      <c r="F34" s="112" t="str">
        <f t="shared" si="0"/>
        <v/>
      </c>
      <c r="G34" s="129" t="str">
        <f t="shared" si="1"/>
        <v/>
      </c>
      <c r="H34" s="135"/>
      <c r="I34" s="11"/>
      <c r="J34" s="112" t="str">
        <f t="shared" si="2"/>
        <v/>
      </c>
      <c r="K34" s="129" t="str">
        <f t="shared" si="3"/>
        <v/>
      </c>
      <c r="L34" s="134" t="str">
        <f t="shared" si="4"/>
        <v/>
      </c>
      <c r="M34" s="112" t="str">
        <f t="shared" si="6"/>
        <v/>
      </c>
    </row>
    <row r="35" spans="1:13" ht="15.6" x14ac:dyDescent="0.3">
      <c r="A35" s="2">
        <v>35</v>
      </c>
      <c r="B35" s="117"/>
      <c r="C35" s="95"/>
      <c r="D35" s="135"/>
      <c r="E35" s="136"/>
      <c r="F35" s="112" t="str">
        <f t="shared" si="0"/>
        <v/>
      </c>
      <c r="G35" s="129" t="str">
        <f t="shared" si="1"/>
        <v/>
      </c>
      <c r="H35" s="135"/>
      <c r="I35" s="11"/>
      <c r="J35" s="112" t="str">
        <f t="shared" si="2"/>
        <v/>
      </c>
      <c r="K35" s="129" t="str">
        <f t="shared" si="3"/>
        <v/>
      </c>
      <c r="L35" s="134" t="str">
        <f t="shared" si="4"/>
        <v/>
      </c>
      <c r="M35" s="112" t="str">
        <f t="shared" si="6"/>
        <v/>
      </c>
    </row>
    <row r="36" spans="1:13" ht="15.6" x14ac:dyDescent="0.3">
      <c r="A36" s="2">
        <v>36</v>
      </c>
      <c r="B36" s="118"/>
      <c r="C36" s="95"/>
      <c r="D36" s="137"/>
      <c r="E36" s="138"/>
      <c r="F36" s="112" t="str">
        <f t="shared" si="0"/>
        <v/>
      </c>
      <c r="G36" s="129" t="str">
        <f t="shared" si="1"/>
        <v/>
      </c>
      <c r="H36" s="137"/>
      <c r="I36" s="11"/>
      <c r="J36" s="112" t="str">
        <f t="shared" si="2"/>
        <v/>
      </c>
      <c r="K36" s="129" t="str">
        <f t="shared" si="3"/>
        <v/>
      </c>
      <c r="L36" s="134" t="str">
        <f t="shared" si="4"/>
        <v/>
      </c>
      <c r="M36" s="112" t="str">
        <f t="shared" si="6"/>
        <v/>
      </c>
    </row>
    <row r="37" spans="1:13" x14ac:dyDescent="0.3">
      <c r="A37" t="s">
        <v>16</v>
      </c>
    </row>
  </sheetData>
  <mergeCells count="1">
    <mergeCell ref="A1:M1"/>
  </mergeCells>
  <conditionalFormatting sqref="F5:F36">
    <cfRule type="expression" dxfId="3" priority="3">
      <formula>AND(F5&lt;&gt;"", COUNTIF($F$5:$F$36, F5)&gt;1)</formula>
    </cfRule>
  </conditionalFormatting>
  <conditionalFormatting sqref="J5:J36">
    <cfRule type="expression" dxfId="2" priority="2">
      <formula>AND(J5&lt;&gt;"", COUNTIF($F$5:$F$36, J5)&gt;1)</formula>
    </cfRule>
  </conditionalFormatting>
  <conditionalFormatting sqref="M5:M36">
    <cfRule type="expression" dxfId="1" priority="1">
      <formula>AND(M5&lt;&gt;"", COUNTIF($F$5:$F$36, M5)&gt;1)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58940-41E0-4C85-B47B-1FF02B638FF3}">
  <sheetPr>
    <tabColor rgb="FFC00000"/>
  </sheetPr>
  <dimension ref="A2:M32"/>
  <sheetViews>
    <sheetView topLeftCell="B1" workbookViewId="0">
      <selection activeCell="J25" sqref="J25"/>
    </sheetView>
  </sheetViews>
  <sheetFormatPr defaultRowHeight="14.4" x14ac:dyDescent="0.3"/>
  <cols>
    <col min="1" max="1" width="9.33203125" customWidth="1"/>
    <col min="2" max="2" width="23.44140625" customWidth="1"/>
    <col min="3" max="11" width="13.6640625" customWidth="1"/>
    <col min="12" max="12" width="17.44140625" customWidth="1"/>
    <col min="13" max="13" width="10.6640625" customWidth="1"/>
  </cols>
  <sheetData>
    <row r="2" spans="1:13" x14ac:dyDescent="0.3">
      <c r="C2" s="147"/>
      <c r="D2" s="147"/>
      <c r="E2" s="147"/>
    </row>
    <row r="3" spans="1:13" ht="61.95" customHeight="1" thickBot="1" x14ac:dyDescent="0.35">
      <c r="A3" s="36" t="s">
        <v>1</v>
      </c>
      <c r="B3" s="76" t="s">
        <v>0</v>
      </c>
      <c r="C3" s="87" t="s">
        <v>63</v>
      </c>
      <c r="D3" s="76" t="s">
        <v>64</v>
      </c>
      <c r="E3" s="76" t="s">
        <v>65</v>
      </c>
      <c r="F3" s="76" t="s">
        <v>66</v>
      </c>
      <c r="G3" s="76" t="s">
        <v>67</v>
      </c>
      <c r="H3" s="76" t="s">
        <v>68</v>
      </c>
      <c r="I3" s="76" t="s">
        <v>69</v>
      </c>
      <c r="J3" s="76" t="s">
        <v>70</v>
      </c>
      <c r="K3" s="76" t="s">
        <v>71</v>
      </c>
      <c r="L3" s="76" t="s">
        <v>15</v>
      </c>
      <c r="M3" s="77" t="s">
        <v>5</v>
      </c>
    </row>
    <row r="4" spans="1:13" ht="15.6" x14ac:dyDescent="0.3">
      <c r="A4" s="12">
        <v>5</v>
      </c>
      <c r="B4" s="21" t="s">
        <v>18</v>
      </c>
      <c r="C4" s="51">
        <v>16</v>
      </c>
      <c r="D4" s="52">
        <v>20</v>
      </c>
      <c r="E4" s="53">
        <v>15</v>
      </c>
      <c r="F4" s="59">
        <v>20</v>
      </c>
      <c r="G4" s="60">
        <v>20</v>
      </c>
      <c r="H4" s="61">
        <v>18</v>
      </c>
      <c r="I4" s="70"/>
      <c r="J4" s="72"/>
      <c r="K4" s="73"/>
      <c r="L4" s="64">
        <f>SUM(Tabula8[[#This Row],[1. posms 1. vingrinājums]:[3. posms 3. vingrinājums]])</f>
        <v>109</v>
      </c>
      <c r="M4" s="43">
        <f t="shared" ref="M4:M15" si="0">IF(ISBLANK(L4),"",RANK($L4,$L$4:$L$32))</f>
        <v>1</v>
      </c>
    </row>
    <row r="5" spans="1:13" ht="15.6" x14ac:dyDescent="0.3">
      <c r="A5" s="12">
        <v>2</v>
      </c>
      <c r="B5" s="10" t="s">
        <v>25</v>
      </c>
      <c r="C5" s="54">
        <v>20</v>
      </c>
      <c r="D5" s="41">
        <v>15</v>
      </c>
      <c r="E5" s="55">
        <v>20</v>
      </c>
      <c r="F5" s="62">
        <v>16</v>
      </c>
      <c r="G5" s="37">
        <v>20</v>
      </c>
      <c r="H5" s="63">
        <v>13</v>
      </c>
      <c r="I5" s="65"/>
      <c r="J5" s="39"/>
      <c r="K5" s="66"/>
      <c r="L5" s="64">
        <f>SUM(Tabula8[[#This Row],[1. posms 1. vingrinājums]:[3. posms 3. vingrinājums]])</f>
        <v>104</v>
      </c>
      <c r="M5" s="43">
        <f t="shared" si="0"/>
        <v>2</v>
      </c>
    </row>
    <row r="6" spans="1:13" ht="15.6" x14ac:dyDescent="0.3">
      <c r="A6" s="12">
        <v>3</v>
      </c>
      <c r="B6" s="10" t="s">
        <v>26</v>
      </c>
      <c r="C6" s="54">
        <v>13</v>
      </c>
      <c r="D6" s="41">
        <v>13</v>
      </c>
      <c r="E6" s="55">
        <v>18</v>
      </c>
      <c r="F6" s="62">
        <v>16</v>
      </c>
      <c r="G6" s="37">
        <v>11</v>
      </c>
      <c r="H6" s="63">
        <v>20</v>
      </c>
      <c r="I6" s="65"/>
      <c r="J6" s="39"/>
      <c r="K6" s="67"/>
      <c r="L6" s="64">
        <f>SUM(Tabula8[[#This Row],[1. posms 1. vingrinājums]:[3. posms 3. vingrinājums]])</f>
        <v>91</v>
      </c>
      <c r="M6" s="43">
        <f t="shared" si="0"/>
        <v>3</v>
      </c>
    </row>
    <row r="7" spans="1:13" ht="15.6" x14ac:dyDescent="0.3">
      <c r="A7" s="12">
        <v>4</v>
      </c>
      <c r="B7" s="10" t="s">
        <v>24</v>
      </c>
      <c r="C7" s="54">
        <v>18</v>
      </c>
      <c r="D7" s="41">
        <v>18</v>
      </c>
      <c r="E7" s="55">
        <v>12</v>
      </c>
      <c r="F7" s="62">
        <v>12</v>
      </c>
      <c r="G7" s="37">
        <v>16</v>
      </c>
      <c r="H7" s="63">
        <v>14</v>
      </c>
      <c r="I7" s="65"/>
      <c r="J7" s="39"/>
      <c r="K7" s="66"/>
      <c r="L7" s="64">
        <f>SUM(Tabula8[[#This Row],[1. posms 1. vingrinājums]:[3. posms 3. vingrinājums]])</f>
        <v>90</v>
      </c>
      <c r="M7" s="43">
        <f t="shared" si="0"/>
        <v>4</v>
      </c>
    </row>
    <row r="8" spans="1:13" ht="15.6" x14ac:dyDescent="0.3">
      <c r="A8" s="12">
        <v>7</v>
      </c>
      <c r="B8" s="10" t="s">
        <v>22</v>
      </c>
      <c r="C8" s="54">
        <v>11</v>
      </c>
      <c r="D8" s="41">
        <v>14</v>
      </c>
      <c r="E8" s="55">
        <v>16</v>
      </c>
      <c r="F8" s="62">
        <v>16</v>
      </c>
      <c r="G8" s="37">
        <v>13</v>
      </c>
      <c r="H8" s="63">
        <v>12</v>
      </c>
      <c r="I8" s="65"/>
      <c r="J8" s="39"/>
      <c r="K8" s="66"/>
      <c r="L8" s="64">
        <f>SUM(Tabula8[[#This Row],[1. posms 1. vingrinājums]:[3. posms 3. vingrinājums]])</f>
        <v>82</v>
      </c>
      <c r="M8" s="43">
        <f t="shared" si="0"/>
        <v>5</v>
      </c>
    </row>
    <row r="9" spans="1:13" ht="15.6" x14ac:dyDescent="0.3">
      <c r="A9" s="12">
        <v>6</v>
      </c>
      <c r="B9" s="10" t="s">
        <v>19</v>
      </c>
      <c r="C9" s="54">
        <v>16</v>
      </c>
      <c r="D9" s="41">
        <v>12</v>
      </c>
      <c r="E9" s="55">
        <v>13</v>
      </c>
      <c r="F9" s="62">
        <v>13</v>
      </c>
      <c r="G9" s="37">
        <v>12</v>
      </c>
      <c r="H9" s="63">
        <v>15</v>
      </c>
      <c r="I9" s="65"/>
      <c r="J9" s="39"/>
      <c r="K9" s="66"/>
      <c r="L9" s="64">
        <f>SUM(Tabula8[[#This Row],[1. posms 1. vingrinājums]:[3. posms 3. vingrinājums]])</f>
        <v>81</v>
      </c>
      <c r="M9" s="43">
        <f t="shared" si="0"/>
        <v>6</v>
      </c>
    </row>
    <row r="10" spans="1:13" ht="15.6" x14ac:dyDescent="0.3">
      <c r="A10" s="12">
        <v>8</v>
      </c>
      <c r="B10" s="10" t="s">
        <v>23</v>
      </c>
      <c r="C10" s="54">
        <v>12</v>
      </c>
      <c r="D10" s="41">
        <v>11</v>
      </c>
      <c r="E10" s="55">
        <v>11</v>
      </c>
      <c r="F10" s="62">
        <v>11</v>
      </c>
      <c r="G10" s="37">
        <v>10</v>
      </c>
      <c r="H10" s="63">
        <v>10</v>
      </c>
      <c r="I10" s="65"/>
      <c r="J10" s="39"/>
      <c r="K10" s="67"/>
      <c r="L10" s="64">
        <f>SUM(Tabula8[[#This Row],[1. posms 1. vingrinājums]:[3. posms 3. vingrinājums]])</f>
        <v>65</v>
      </c>
      <c r="M10" s="43">
        <f t="shared" si="0"/>
        <v>7</v>
      </c>
    </row>
    <row r="11" spans="1:13" ht="15.6" x14ac:dyDescent="0.3">
      <c r="A11" s="12">
        <v>11</v>
      </c>
      <c r="B11" s="10" t="s">
        <v>39</v>
      </c>
      <c r="C11" s="54"/>
      <c r="D11" s="41"/>
      <c r="E11" s="55"/>
      <c r="F11" s="62">
        <v>20</v>
      </c>
      <c r="G11" s="37">
        <v>14</v>
      </c>
      <c r="H11" s="63">
        <v>11</v>
      </c>
      <c r="I11" s="65"/>
      <c r="J11" s="39"/>
      <c r="K11" s="66"/>
      <c r="L11" s="64">
        <f>SUM(Tabula8[[#This Row],[1. posms 1. vingrinājums]:[3. posms 3. vingrinājums]])</f>
        <v>45</v>
      </c>
      <c r="M11" s="43">
        <f t="shared" si="0"/>
        <v>8</v>
      </c>
    </row>
    <row r="12" spans="1:13" ht="15.6" x14ac:dyDescent="0.3">
      <c r="A12" s="12">
        <v>1</v>
      </c>
      <c r="B12" s="21" t="s">
        <v>17</v>
      </c>
      <c r="C12" s="54">
        <v>14</v>
      </c>
      <c r="D12" s="41">
        <v>16</v>
      </c>
      <c r="E12" s="55">
        <v>14</v>
      </c>
      <c r="F12" s="62"/>
      <c r="G12" s="37"/>
      <c r="H12" s="63"/>
      <c r="I12" s="71"/>
      <c r="J12" s="42"/>
      <c r="K12" s="74"/>
      <c r="L12" s="64">
        <f>SUM(Tabula8[[#This Row],[1. posms 1. vingrinājums]:[3. posms 3. vingrinājums]])</f>
        <v>44</v>
      </c>
      <c r="M12" s="43">
        <f t="shared" si="0"/>
        <v>9</v>
      </c>
    </row>
    <row r="13" spans="1:13" ht="15.6" x14ac:dyDescent="0.3">
      <c r="A13" s="12">
        <v>12</v>
      </c>
      <c r="B13" s="10" t="s">
        <v>40</v>
      </c>
      <c r="C13" s="54"/>
      <c r="D13" s="41"/>
      <c r="E13" s="55"/>
      <c r="F13" s="62">
        <v>10</v>
      </c>
      <c r="G13" s="37">
        <v>16</v>
      </c>
      <c r="H13" s="63">
        <v>16</v>
      </c>
      <c r="I13" s="65"/>
      <c r="J13" s="39"/>
      <c r="K13" s="67"/>
      <c r="L13" s="64">
        <f>SUM(Tabula8[[#This Row],[1. posms 1. vingrinājums]:[3. posms 3. vingrinājums]])</f>
        <v>42</v>
      </c>
      <c r="M13" s="43">
        <f t="shared" si="0"/>
        <v>10</v>
      </c>
    </row>
    <row r="14" spans="1:13" ht="31.2" x14ac:dyDescent="0.3">
      <c r="A14" s="12">
        <v>9</v>
      </c>
      <c r="B14" s="10" t="s">
        <v>33</v>
      </c>
      <c r="C14" s="54"/>
      <c r="D14" s="41"/>
      <c r="E14" s="55"/>
      <c r="F14" s="62">
        <v>9</v>
      </c>
      <c r="G14" s="37">
        <v>9</v>
      </c>
      <c r="H14" s="63">
        <v>9</v>
      </c>
      <c r="I14" s="65"/>
      <c r="J14" s="39"/>
      <c r="K14" s="66"/>
      <c r="L14" s="64">
        <f>SUM(Tabula8[[#This Row],[1. posms 1. vingrinājums]:[3. posms 3. vingrinājums]])</f>
        <v>27</v>
      </c>
      <c r="M14" s="43">
        <f t="shared" si="0"/>
        <v>11</v>
      </c>
    </row>
    <row r="15" spans="1:13" ht="15.6" x14ac:dyDescent="0.3">
      <c r="A15" s="12">
        <v>10</v>
      </c>
      <c r="B15" s="10" t="s">
        <v>34</v>
      </c>
      <c r="C15" s="54"/>
      <c r="D15" s="41"/>
      <c r="E15" s="55"/>
      <c r="F15" s="62">
        <v>8</v>
      </c>
      <c r="G15" s="37">
        <v>8</v>
      </c>
      <c r="H15" s="63">
        <v>8</v>
      </c>
      <c r="I15" s="65"/>
      <c r="J15" s="39"/>
      <c r="K15" s="66"/>
      <c r="L15" s="64">
        <f>SUM(Tabula8[[#This Row],[1. posms 1. vingrinājums]:[3. posms 3. vingrinājums]])</f>
        <v>24</v>
      </c>
      <c r="M15" s="43">
        <f t="shared" si="0"/>
        <v>12</v>
      </c>
    </row>
    <row r="16" spans="1:13" ht="15.6" x14ac:dyDescent="0.3">
      <c r="A16" s="12">
        <v>13</v>
      </c>
      <c r="B16" s="10"/>
      <c r="C16" s="54"/>
      <c r="D16" s="41"/>
      <c r="E16" s="55"/>
      <c r="F16" s="62"/>
      <c r="G16" s="37"/>
      <c r="H16" s="63"/>
      <c r="I16" s="65"/>
      <c r="J16" s="39"/>
      <c r="K16" s="66"/>
      <c r="L16" s="64"/>
      <c r="M16" s="43"/>
    </row>
    <row r="17" spans="1:13" ht="15.6" x14ac:dyDescent="0.3">
      <c r="A17" s="12">
        <v>14</v>
      </c>
      <c r="B17" s="10"/>
      <c r="C17" s="54"/>
      <c r="D17" s="41"/>
      <c r="E17" s="55"/>
      <c r="F17" s="62"/>
      <c r="G17" s="37"/>
      <c r="H17" s="63"/>
      <c r="I17" s="65"/>
      <c r="J17" s="39"/>
      <c r="K17" s="66"/>
      <c r="L17" s="64"/>
      <c r="M17" s="43"/>
    </row>
    <row r="18" spans="1:13" ht="15.6" x14ac:dyDescent="0.3">
      <c r="A18" s="12">
        <v>15</v>
      </c>
      <c r="B18" s="10"/>
      <c r="C18" s="54"/>
      <c r="D18" s="41"/>
      <c r="E18" s="55"/>
      <c r="F18" s="62"/>
      <c r="G18" s="37"/>
      <c r="H18" s="63"/>
      <c r="I18" s="65"/>
      <c r="J18" s="39"/>
      <c r="K18" s="66"/>
      <c r="L18" s="64"/>
      <c r="M18" s="43"/>
    </row>
    <row r="19" spans="1:13" ht="15.6" x14ac:dyDescent="0.3">
      <c r="A19" s="12">
        <v>16</v>
      </c>
      <c r="B19" s="10"/>
      <c r="C19" s="54"/>
      <c r="D19" s="41"/>
      <c r="E19" s="55"/>
      <c r="F19" s="62"/>
      <c r="G19" s="37"/>
      <c r="H19" s="63"/>
      <c r="I19" s="65"/>
      <c r="J19" s="39"/>
      <c r="K19" s="66"/>
      <c r="L19" s="64"/>
      <c r="M19" s="43"/>
    </row>
    <row r="20" spans="1:13" ht="15.6" x14ac:dyDescent="0.3">
      <c r="A20" s="12">
        <v>17</v>
      </c>
      <c r="B20" s="10"/>
      <c r="C20" s="54"/>
      <c r="D20" s="41"/>
      <c r="E20" s="55"/>
      <c r="F20" s="62"/>
      <c r="G20" s="37"/>
      <c r="H20" s="63"/>
      <c r="I20" s="65"/>
      <c r="J20" s="39"/>
      <c r="K20" s="66"/>
      <c r="L20" s="64"/>
      <c r="M20" s="43"/>
    </row>
    <row r="21" spans="1:13" ht="15.6" x14ac:dyDescent="0.3">
      <c r="A21" s="12">
        <v>18</v>
      </c>
      <c r="B21" s="10"/>
      <c r="C21" s="54"/>
      <c r="D21" s="41"/>
      <c r="E21" s="55"/>
      <c r="F21" s="62"/>
      <c r="G21" s="37"/>
      <c r="H21" s="63"/>
      <c r="I21" s="65"/>
      <c r="J21" s="39"/>
      <c r="K21" s="66"/>
      <c r="L21" s="64"/>
      <c r="M21" s="43"/>
    </row>
    <row r="22" spans="1:13" ht="15.6" x14ac:dyDescent="0.3">
      <c r="A22" s="12">
        <v>19</v>
      </c>
      <c r="B22" s="10"/>
      <c r="C22" s="54"/>
      <c r="D22" s="41"/>
      <c r="E22" s="55"/>
      <c r="F22" s="62"/>
      <c r="G22" s="37"/>
      <c r="H22" s="63"/>
      <c r="I22" s="65"/>
      <c r="J22" s="39"/>
      <c r="K22" s="66"/>
      <c r="L22" s="64"/>
      <c r="M22" s="43"/>
    </row>
    <row r="23" spans="1:13" ht="15.6" x14ac:dyDescent="0.3">
      <c r="A23" s="12">
        <v>20</v>
      </c>
      <c r="B23" s="10"/>
      <c r="C23" s="54"/>
      <c r="D23" s="41"/>
      <c r="E23" s="55"/>
      <c r="F23" s="62"/>
      <c r="G23" s="37"/>
      <c r="H23" s="63"/>
      <c r="I23" s="65"/>
      <c r="J23" s="39"/>
      <c r="K23" s="66"/>
      <c r="L23" s="64"/>
      <c r="M23" s="43"/>
    </row>
    <row r="24" spans="1:13" ht="15.6" x14ac:dyDescent="0.3">
      <c r="A24" s="12">
        <v>21</v>
      </c>
      <c r="B24" s="10"/>
      <c r="C24" s="54"/>
      <c r="D24" s="41"/>
      <c r="E24" s="55"/>
      <c r="F24" s="62"/>
      <c r="G24" s="37"/>
      <c r="H24" s="63"/>
      <c r="I24" s="65"/>
      <c r="J24" s="39"/>
      <c r="K24" s="66"/>
      <c r="L24" s="64"/>
      <c r="M24" s="43"/>
    </row>
    <row r="25" spans="1:13" ht="15.6" x14ac:dyDescent="0.3">
      <c r="A25" s="12">
        <v>22</v>
      </c>
      <c r="B25" s="10"/>
      <c r="C25" s="54"/>
      <c r="D25" s="41"/>
      <c r="E25" s="55"/>
      <c r="F25" s="62"/>
      <c r="G25" s="37"/>
      <c r="H25" s="63"/>
      <c r="I25" s="65"/>
      <c r="J25" s="39"/>
      <c r="K25" s="67"/>
      <c r="L25" s="64"/>
      <c r="M25" s="43"/>
    </row>
    <row r="26" spans="1:13" ht="15.6" x14ac:dyDescent="0.3">
      <c r="A26" s="12">
        <v>23</v>
      </c>
      <c r="B26" s="10"/>
      <c r="C26" s="54"/>
      <c r="D26" s="41"/>
      <c r="E26" s="55"/>
      <c r="F26" s="62"/>
      <c r="G26" s="37"/>
      <c r="H26" s="63"/>
      <c r="I26" s="65"/>
      <c r="J26" s="39"/>
      <c r="K26" s="67"/>
      <c r="L26" s="64"/>
      <c r="M26" s="43"/>
    </row>
    <row r="27" spans="1:13" ht="15.6" x14ac:dyDescent="0.3">
      <c r="A27" s="12">
        <v>24</v>
      </c>
      <c r="B27" s="10"/>
      <c r="C27" s="54"/>
      <c r="D27" s="41"/>
      <c r="E27" s="55"/>
      <c r="F27" s="62"/>
      <c r="G27" s="37"/>
      <c r="H27" s="63"/>
      <c r="I27" s="65"/>
      <c r="J27" s="39"/>
      <c r="K27" s="67"/>
      <c r="L27" s="64"/>
      <c r="M27" s="43"/>
    </row>
    <row r="28" spans="1:13" ht="15.6" x14ac:dyDescent="0.3">
      <c r="A28" s="12">
        <v>25</v>
      </c>
      <c r="B28" s="10"/>
      <c r="C28" s="54"/>
      <c r="D28" s="41"/>
      <c r="E28" s="55"/>
      <c r="F28" s="62"/>
      <c r="G28" s="37"/>
      <c r="H28" s="63"/>
      <c r="I28" s="65"/>
      <c r="J28" s="39"/>
      <c r="K28" s="67"/>
      <c r="L28" s="64"/>
      <c r="M28" s="43"/>
    </row>
    <row r="29" spans="1:13" ht="15.6" x14ac:dyDescent="0.3">
      <c r="A29" s="12">
        <v>26</v>
      </c>
      <c r="B29" s="10"/>
      <c r="C29" s="54"/>
      <c r="D29" s="41"/>
      <c r="E29" s="55"/>
      <c r="F29" s="62"/>
      <c r="G29" s="37"/>
      <c r="H29" s="63"/>
      <c r="I29" s="65"/>
      <c r="J29" s="39"/>
      <c r="K29" s="67"/>
      <c r="L29" s="64"/>
      <c r="M29" s="43"/>
    </row>
    <row r="30" spans="1:13" ht="15.6" x14ac:dyDescent="0.3">
      <c r="A30" s="12">
        <v>27</v>
      </c>
      <c r="B30" s="10"/>
      <c r="C30" s="54"/>
      <c r="D30" s="41"/>
      <c r="E30" s="55"/>
      <c r="F30" s="62"/>
      <c r="G30" s="37"/>
      <c r="H30" s="63"/>
      <c r="I30" s="65"/>
      <c r="J30" s="39"/>
      <c r="K30" s="67"/>
      <c r="L30" s="64"/>
      <c r="M30" s="43"/>
    </row>
    <row r="31" spans="1:13" ht="15.6" x14ac:dyDescent="0.3">
      <c r="A31" s="12">
        <v>28</v>
      </c>
      <c r="B31" s="10"/>
      <c r="C31" s="54"/>
      <c r="D31" s="41"/>
      <c r="E31" s="55"/>
      <c r="F31" s="62"/>
      <c r="G31" s="37"/>
      <c r="H31" s="63"/>
      <c r="I31" s="65"/>
      <c r="J31" s="39"/>
      <c r="K31" s="67"/>
      <c r="L31" s="64"/>
      <c r="M31" s="43"/>
    </row>
    <row r="32" spans="1:13" ht="15.6" x14ac:dyDescent="0.3">
      <c r="A32" s="27">
        <v>29</v>
      </c>
      <c r="B32" s="13"/>
      <c r="C32" s="92"/>
      <c r="D32" s="75"/>
      <c r="E32" s="90"/>
      <c r="F32" s="93"/>
      <c r="G32" s="38"/>
      <c r="H32" s="83"/>
      <c r="I32" s="68"/>
      <c r="J32" s="40"/>
      <c r="K32" s="69"/>
      <c r="L32" s="88"/>
      <c r="M32" s="89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5F722-8ADF-4F79-8CAF-885CA7585A1D}">
  <sheetPr>
    <tabColor rgb="FFC00000"/>
  </sheetPr>
  <dimension ref="A3:M32"/>
  <sheetViews>
    <sheetView workbookViewId="0">
      <selection activeCell="G14" sqref="G14"/>
    </sheetView>
  </sheetViews>
  <sheetFormatPr defaultRowHeight="14.4" x14ac:dyDescent="0.3"/>
  <cols>
    <col min="1" max="1" width="9.33203125" customWidth="1"/>
    <col min="2" max="2" width="23.44140625" customWidth="1"/>
    <col min="3" max="11" width="13.6640625" customWidth="1"/>
    <col min="12" max="12" width="13.88671875" customWidth="1"/>
  </cols>
  <sheetData>
    <row r="3" spans="1:13" ht="61.95" customHeight="1" thickBot="1" x14ac:dyDescent="0.35">
      <c r="A3" s="87" t="s">
        <v>1</v>
      </c>
      <c r="B3" s="76" t="s">
        <v>0</v>
      </c>
      <c r="C3" s="76" t="s">
        <v>63</v>
      </c>
      <c r="D3" s="76" t="s">
        <v>64</v>
      </c>
      <c r="E3" s="76" t="s">
        <v>65</v>
      </c>
      <c r="F3" s="76" t="s">
        <v>66</v>
      </c>
      <c r="G3" s="76" t="s">
        <v>67</v>
      </c>
      <c r="H3" s="76" t="s">
        <v>68</v>
      </c>
      <c r="I3" s="76" t="s">
        <v>69</v>
      </c>
      <c r="J3" s="76" t="s">
        <v>70</v>
      </c>
      <c r="K3" s="76" t="s">
        <v>71</v>
      </c>
      <c r="L3" s="76" t="s">
        <v>15</v>
      </c>
      <c r="M3" s="77" t="s">
        <v>5</v>
      </c>
    </row>
    <row r="4" spans="1:13" ht="15.6" x14ac:dyDescent="0.3">
      <c r="A4" s="25">
        <v>1</v>
      </c>
      <c r="B4" s="21" t="s">
        <v>21</v>
      </c>
      <c r="C4" s="47">
        <v>20</v>
      </c>
      <c r="D4" s="44">
        <v>18</v>
      </c>
      <c r="E4" s="84">
        <v>18</v>
      </c>
      <c r="F4" s="49">
        <v>15</v>
      </c>
      <c r="G4" s="45">
        <v>20</v>
      </c>
      <c r="H4" s="85">
        <v>16</v>
      </c>
      <c r="I4" s="56"/>
      <c r="J4" s="46"/>
      <c r="K4" s="86"/>
      <c r="L4" s="64">
        <f>SUM(Tabula813[[#This Row],[1. posms 1. vingrinājums]:[3. posms 3. vingrinājums]])</f>
        <v>107</v>
      </c>
      <c r="M4" s="43">
        <f>IF(ISBLANK(L4),"",RANK($L4,$L$4:$L$32))</f>
        <v>2</v>
      </c>
    </row>
    <row r="5" spans="1:13" ht="15.6" x14ac:dyDescent="0.3">
      <c r="A5" s="12">
        <v>2</v>
      </c>
      <c r="B5" s="10" t="s">
        <v>20</v>
      </c>
      <c r="C5" s="48">
        <v>16</v>
      </c>
      <c r="D5" s="41">
        <v>20</v>
      </c>
      <c r="E5" s="55">
        <v>18</v>
      </c>
      <c r="F5" s="50">
        <v>18</v>
      </c>
      <c r="G5" s="37">
        <v>16</v>
      </c>
      <c r="H5" s="63">
        <v>20</v>
      </c>
      <c r="I5" s="57"/>
      <c r="J5" s="39"/>
      <c r="K5" s="66"/>
      <c r="L5" s="64">
        <f>SUM(Tabula813[[#This Row],[1. posms 1. vingrinājums]:[3. posms 3. vingrinājums]])</f>
        <v>108</v>
      </c>
      <c r="M5" s="43">
        <f t="shared" ref="M5:M9" si="0">IF(ISBLANK(L5),"",RANK($L5,$L$4:$L$32))</f>
        <v>1</v>
      </c>
    </row>
    <row r="6" spans="1:13" ht="15.6" x14ac:dyDescent="0.3">
      <c r="A6" s="12">
        <v>3</v>
      </c>
      <c r="B6" s="10" t="s">
        <v>36</v>
      </c>
      <c r="C6" s="48">
        <v>18</v>
      </c>
      <c r="D6" s="41">
        <v>16</v>
      </c>
      <c r="E6" s="55">
        <v>16</v>
      </c>
      <c r="F6" s="50">
        <v>20</v>
      </c>
      <c r="G6" s="37">
        <v>18</v>
      </c>
      <c r="H6" s="63">
        <v>14</v>
      </c>
      <c r="I6" s="57"/>
      <c r="J6" s="39"/>
      <c r="K6" s="67"/>
      <c r="L6" s="64">
        <f>SUM(Tabula813[[#This Row],[1. posms 1. vingrinājums]:[3. posms 3. vingrinājums]])</f>
        <v>102</v>
      </c>
      <c r="M6" s="43">
        <f t="shared" si="0"/>
        <v>3</v>
      </c>
    </row>
    <row r="7" spans="1:13" ht="15.6" x14ac:dyDescent="0.3">
      <c r="A7" s="12">
        <v>4</v>
      </c>
      <c r="B7" s="10" t="s">
        <v>37</v>
      </c>
      <c r="C7" s="48"/>
      <c r="D7" s="41"/>
      <c r="E7" s="55"/>
      <c r="F7" s="50">
        <v>16</v>
      </c>
      <c r="G7" s="37">
        <v>14</v>
      </c>
      <c r="H7" s="63">
        <v>15</v>
      </c>
      <c r="I7" s="57"/>
      <c r="J7" s="39"/>
      <c r="K7" s="66"/>
      <c r="L7" s="64">
        <f>SUM(Tabula813[[#This Row],[1. posms 1. vingrinājums]:[3. posms 3. vingrinājums]])</f>
        <v>45</v>
      </c>
      <c r="M7" s="43">
        <f t="shared" si="0"/>
        <v>5</v>
      </c>
    </row>
    <row r="8" spans="1:13" ht="15.6" x14ac:dyDescent="0.3">
      <c r="A8" s="12">
        <v>5</v>
      </c>
      <c r="B8" s="10" t="s">
        <v>38</v>
      </c>
      <c r="C8" s="48"/>
      <c r="D8" s="41"/>
      <c r="E8" s="55"/>
      <c r="F8" s="50">
        <v>13</v>
      </c>
      <c r="G8" s="37">
        <v>13</v>
      </c>
      <c r="H8" s="63">
        <v>13</v>
      </c>
      <c r="I8" s="57"/>
      <c r="J8" s="39"/>
      <c r="K8" s="66"/>
      <c r="L8" s="64">
        <f>SUM(Tabula813[[#This Row],[1. posms 1. vingrinājums]:[3. posms 3. vingrinājums]])</f>
        <v>39</v>
      </c>
      <c r="M8" s="43">
        <f t="shared" si="0"/>
        <v>6</v>
      </c>
    </row>
    <row r="9" spans="1:13" ht="15.6" x14ac:dyDescent="0.3">
      <c r="A9" s="12">
        <v>6</v>
      </c>
      <c r="B9" s="10" t="s">
        <v>41</v>
      </c>
      <c r="C9" s="48"/>
      <c r="D9" s="41"/>
      <c r="E9" s="55"/>
      <c r="F9" s="50">
        <v>15</v>
      </c>
      <c r="G9" s="37">
        <v>15</v>
      </c>
      <c r="H9" s="63">
        <v>18</v>
      </c>
      <c r="I9" s="57"/>
      <c r="J9" s="39"/>
      <c r="K9" s="66"/>
      <c r="L9" s="64">
        <f>SUM(Tabula813[[#This Row],[1. posms 1. vingrinājums]:[3. posms 3. vingrinājums]])</f>
        <v>48</v>
      </c>
      <c r="M9" s="43">
        <f t="shared" si="0"/>
        <v>4</v>
      </c>
    </row>
    <row r="10" spans="1:13" ht="15.6" x14ac:dyDescent="0.3">
      <c r="A10" s="12">
        <v>7</v>
      </c>
      <c r="B10" s="10"/>
      <c r="C10" s="48"/>
      <c r="D10" s="41"/>
      <c r="E10" s="55"/>
      <c r="F10" s="50"/>
      <c r="G10" s="37"/>
      <c r="H10" s="63"/>
      <c r="I10" s="57"/>
      <c r="J10" s="39"/>
      <c r="K10" s="66"/>
      <c r="L10" s="26"/>
      <c r="M10" s="35"/>
    </row>
    <row r="11" spans="1:13" ht="15.6" x14ac:dyDescent="0.3">
      <c r="A11" s="12">
        <v>8</v>
      </c>
      <c r="B11" s="10"/>
      <c r="C11" s="48"/>
      <c r="D11" s="41"/>
      <c r="E11" s="55"/>
      <c r="F11" s="50"/>
      <c r="G11" s="37"/>
      <c r="H11" s="63"/>
      <c r="I11" s="57"/>
      <c r="J11" s="39"/>
      <c r="K11" s="67"/>
      <c r="L11" s="12"/>
      <c r="M11" s="35"/>
    </row>
    <row r="12" spans="1:13" ht="15.6" x14ac:dyDescent="0.3">
      <c r="A12" s="12">
        <v>9</v>
      </c>
      <c r="B12" s="21"/>
      <c r="C12" s="48"/>
      <c r="D12" s="41"/>
      <c r="E12" s="55"/>
      <c r="F12" s="50"/>
      <c r="G12" s="37"/>
      <c r="H12" s="63"/>
      <c r="I12" s="57"/>
      <c r="J12" s="39"/>
      <c r="K12" s="66"/>
      <c r="L12" s="26"/>
      <c r="M12" s="35"/>
    </row>
    <row r="13" spans="1:13" ht="15.6" x14ac:dyDescent="0.3">
      <c r="A13" s="12">
        <v>10</v>
      </c>
      <c r="B13" s="10"/>
      <c r="C13" s="48"/>
      <c r="D13" s="41"/>
      <c r="E13" s="55"/>
      <c r="F13" s="50"/>
      <c r="G13" s="37"/>
      <c r="H13" s="63"/>
      <c r="I13" s="57"/>
      <c r="J13" s="39"/>
      <c r="K13" s="66"/>
      <c r="L13" s="26"/>
      <c r="M13" s="35"/>
    </row>
    <row r="14" spans="1:13" ht="15.6" x14ac:dyDescent="0.3">
      <c r="A14" s="12">
        <v>11</v>
      </c>
      <c r="B14" s="10"/>
      <c r="C14" s="48"/>
      <c r="D14" s="41"/>
      <c r="E14" s="55"/>
      <c r="F14" s="50"/>
      <c r="G14" s="37"/>
      <c r="H14" s="63"/>
      <c r="I14" s="57"/>
      <c r="J14" s="39"/>
      <c r="K14" s="66"/>
      <c r="L14" s="26"/>
      <c r="M14" s="35"/>
    </row>
    <row r="15" spans="1:13" ht="15.6" x14ac:dyDescent="0.3">
      <c r="A15" s="12">
        <v>12</v>
      </c>
      <c r="B15" s="10"/>
      <c r="C15" s="48"/>
      <c r="D15" s="41"/>
      <c r="E15" s="55"/>
      <c r="F15" s="50"/>
      <c r="G15" s="37"/>
      <c r="H15" s="63"/>
      <c r="I15" s="57"/>
      <c r="J15" s="39"/>
      <c r="K15" s="67"/>
      <c r="L15" s="12"/>
      <c r="M15" s="35"/>
    </row>
    <row r="16" spans="1:13" ht="15.6" x14ac:dyDescent="0.3">
      <c r="A16" s="12">
        <v>13</v>
      </c>
      <c r="B16" s="10"/>
      <c r="C16" s="48"/>
      <c r="D16" s="41"/>
      <c r="E16" s="55"/>
      <c r="F16" s="50"/>
      <c r="G16" s="37"/>
      <c r="H16" s="63"/>
      <c r="I16" s="57"/>
      <c r="J16" s="39"/>
      <c r="K16" s="66"/>
      <c r="L16" s="26"/>
      <c r="M16" s="35"/>
    </row>
    <row r="17" spans="1:13" ht="15.6" x14ac:dyDescent="0.3">
      <c r="A17" s="12">
        <v>14</v>
      </c>
      <c r="B17" s="10"/>
      <c r="C17" s="48"/>
      <c r="D17" s="41"/>
      <c r="E17" s="55"/>
      <c r="F17" s="50"/>
      <c r="G17" s="37"/>
      <c r="H17" s="63"/>
      <c r="I17" s="57"/>
      <c r="J17" s="39"/>
      <c r="K17" s="66"/>
      <c r="L17" s="26"/>
      <c r="M17" s="35"/>
    </row>
    <row r="18" spans="1:13" ht="15.6" x14ac:dyDescent="0.3">
      <c r="A18" s="12">
        <v>15</v>
      </c>
      <c r="B18" s="10"/>
      <c r="C18" s="48"/>
      <c r="D18" s="41"/>
      <c r="E18" s="55"/>
      <c r="F18" s="50"/>
      <c r="G18" s="37"/>
      <c r="H18" s="63"/>
      <c r="I18" s="57"/>
      <c r="J18" s="39"/>
      <c r="K18" s="66"/>
      <c r="L18" s="26"/>
      <c r="M18" s="35"/>
    </row>
    <row r="19" spans="1:13" ht="15.6" x14ac:dyDescent="0.3">
      <c r="A19" s="12">
        <v>16</v>
      </c>
      <c r="B19" s="10"/>
      <c r="C19" s="48"/>
      <c r="D19" s="41"/>
      <c r="E19" s="55"/>
      <c r="F19" s="50"/>
      <c r="G19" s="37"/>
      <c r="H19" s="63"/>
      <c r="I19" s="57"/>
      <c r="J19" s="39"/>
      <c r="K19" s="66"/>
      <c r="L19" s="26"/>
      <c r="M19" s="35"/>
    </row>
    <row r="20" spans="1:13" ht="15.6" x14ac:dyDescent="0.3">
      <c r="A20" s="12">
        <v>17</v>
      </c>
      <c r="B20" s="10"/>
      <c r="C20" s="48"/>
      <c r="D20" s="41"/>
      <c r="E20" s="55"/>
      <c r="F20" s="50"/>
      <c r="G20" s="37"/>
      <c r="H20" s="63"/>
      <c r="I20" s="57"/>
      <c r="J20" s="39"/>
      <c r="K20" s="66"/>
      <c r="L20" s="26"/>
      <c r="M20" s="35"/>
    </row>
    <row r="21" spans="1:13" ht="15.6" x14ac:dyDescent="0.3">
      <c r="A21" s="12">
        <v>18</v>
      </c>
      <c r="B21" s="10"/>
      <c r="C21" s="48"/>
      <c r="D21" s="41"/>
      <c r="E21" s="55"/>
      <c r="F21" s="50"/>
      <c r="G21" s="37"/>
      <c r="H21" s="63"/>
      <c r="I21" s="57"/>
      <c r="J21" s="39"/>
      <c r="K21" s="66"/>
      <c r="L21" s="26"/>
      <c r="M21" s="35"/>
    </row>
    <row r="22" spans="1:13" ht="15.6" x14ac:dyDescent="0.3">
      <c r="A22" s="12">
        <v>19</v>
      </c>
      <c r="B22" s="10"/>
      <c r="C22" s="48"/>
      <c r="D22" s="41"/>
      <c r="E22" s="55"/>
      <c r="F22" s="50"/>
      <c r="G22" s="37"/>
      <c r="H22" s="63"/>
      <c r="I22" s="57"/>
      <c r="J22" s="39"/>
      <c r="K22" s="66"/>
      <c r="L22" s="26"/>
      <c r="M22" s="35"/>
    </row>
    <row r="23" spans="1:13" ht="15.6" x14ac:dyDescent="0.3">
      <c r="A23" s="12">
        <v>20</v>
      </c>
      <c r="B23" s="10"/>
      <c r="C23" s="48"/>
      <c r="D23" s="41"/>
      <c r="E23" s="55"/>
      <c r="F23" s="50"/>
      <c r="G23" s="37"/>
      <c r="H23" s="63"/>
      <c r="I23" s="57"/>
      <c r="J23" s="39"/>
      <c r="K23" s="66"/>
      <c r="L23" s="26"/>
      <c r="M23" s="35"/>
    </row>
    <row r="24" spans="1:13" ht="15.6" x14ac:dyDescent="0.3">
      <c r="A24" s="12">
        <v>21</v>
      </c>
      <c r="B24" s="10"/>
      <c r="C24" s="48"/>
      <c r="D24" s="41"/>
      <c r="E24" s="55"/>
      <c r="F24" s="50"/>
      <c r="G24" s="37"/>
      <c r="H24" s="63"/>
      <c r="I24" s="57"/>
      <c r="J24" s="39"/>
      <c r="K24" s="66"/>
      <c r="L24" s="26"/>
      <c r="M24" s="35"/>
    </row>
    <row r="25" spans="1:13" ht="15.6" x14ac:dyDescent="0.3">
      <c r="A25" s="12">
        <v>22</v>
      </c>
      <c r="B25" s="10"/>
      <c r="C25" s="48"/>
      <c r="D25" s="41"/>
      <c r="E25" s="55"/>
      <c r="F25" s="50"/>
      <c r="G25" s="37"/>
      <c r="H25" s="63"/>
      <c r="I25" s="57"/>
      <c r="J25" s="39"/>
      <c r="K25" s="67"/>
      <c r="L25" s="12"/>
      <c r="M25" s="35"/>
    </row>
    <row r="26" spans="1:13" ht="15.6" x14ac:dyDescent="0.3">
      <c r="A26" s="12">
        <v>23</v>
      </c>
      <c r="B26" s="10"/>
      <c r="C26" s="48"/>
      <c r="D26" s="41"/>
      <c r="E26" s="55"/>
      <c r="F26" s="50"/>
      <c r="G26" s="37"/>
      <c r="H26" s="63"/>
      <c r="I26" s="57"/>
      <c r="J26" s="39"/>
      <c r="K26" s="67"/>
      <c r="L26" s="12"/>
      <c r="M26" s="35"/>
    </row>
    <row r="27" spans="1:13" ht="15.6" x14ac:dyDescent="0.3">
      <c r="A27" s="12">
        <v>24</v>
      </c>
      <c r="B27" s="10"/>
      <c r="C27" s="48"/>
      <c r="D27" s="41"/>
      <c r="E27" s="55"/>
      <c r="F27" s="50"/>
      <c r="G27" s="37"/>
      <c r="H27" s="63"/>
      <c r="I27" s="57"/>
      <c r="J27" s="39"/>
      <c r="K27" s="67"/>
      <c r="L27" s="12"/>
      <c r="M27" s="35"/>
    </row>
    <row r="28" spans="1:13" ht="15.6" x14ac:dyDescent="0.3">
      <c r="A28" s="12">
        <v>25</v>
      </c>
      <c r="B28" s="10"/>
      <c r="C28" s="48"/>
      <c r="D28" s="41"/>
      <c r="E28" s="55"/>
      <c r="F28" s="50"/>
      <c r="G28" s="37"/>
      <c r="H28" s="63"/>
      <c r="I28" s="57"/>
      <c r="J28" s="39"/>
      <c r="K28" s="67"/>
      <c r="L28" s="12"/>
      <c r="M28" s="35"/>
    </row>
    <row r="29" spans="1:13" ht="15.6" x14ac:dyDescent="0.3">
      <c r="A29" s="12">
        <v>26</v>
      </c>
      <c r="B29" s="10"/>
      <c r="C29" s="48"/>
      <c r="D29" s="41"/>
      <c r="E29" s="55"/>
      <c r="F29" s="50"/>
      <c r="G29" s="37"/>
      <c r="H29" s="63"/>
      <c r="I29" s="57"/>
      <c r="J29" s="39"/>
      <c r="K29" s="67"/>
      <c r="L29" s="12"/>
      <c r="M29" s="35"/>
    </row>
    <row r="30" spans="1:13" ht="15.6" x14ac:dyDescent="0.3">
      <c r="A30" s="12">
        <v>27</v>
      </c>
      <c r="B30" s="10"/>
      <c r="C30" s="48"/>
      <c r="D30" s="41"/>
      <c r="E30" s="55"/>
      <c r="F30" s="50"/>
      <c r="G30" s="37"/>
      <c r="H30" s="63"/>
      <c r="I30" s="57"/>
      <c r="J30" s="39"/>
      <c r="K30" s="67"/>
      <c r="L30" s="12"/>
      <c r="M30" s="35"/>
    </row>
    <row r="31" spans="1:13" ht="15.6" x14ac:dyDescent="0.3">
      <c r="A31" s="12">
        <v>28</v>
      </c>
      <c r="B31" s="10"/>
      <c r="C31" s="48"/>
      <c r="D31" s="41"/>
      <c r="E31" s="55"/>
      <c r="F31" s="50"/>
      <c r="G31" s="37"/>
      <c r="H31" s="63"/>
      <c r="I31" s="57"/>
      <c r="J31" s="39"/>
      <c r="K31" s="67"/>
      <c r="L31" s="12"/>
      <c r="M31" s="35"/>
    </row>
    <row r="32" spans="1:13" ht="15.6" x14ac:dyDescent="0.3">
      <c r="A32" s="27">
        <v>29</v>
      </c>
      <c r="B32" s="13"/>
      <c r="C32" s="78"/>
      <c r="D32" s="75"/>
      <c r="E32" s="90"/>
      <c r="F32" s="91"/>
      <c r="G32" s="38"/>
      <c r="H32" s="83"/>
      <c r="I32" s="58"/>
      <c r="J32" s="40"/>
      <c r="K32" s="69"/>
      <c r="L32" s="27"/>
      <c r="M32" s="34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11</vt:i4>
      </vt:variant>
      <vt:variant>
        <vt:lpstr>Diapazoni ar nosaukumiem</vt:lpstr>
      </vt:variant>
      <vt:variant>
        <vt:i4>3</vt:i4>
      </vt:variant>
    </vt:vector>
  </HeadingPairs>
  <TitlesOfParts>
    <vt:vector size="14" baseType="lpstr">
      <vt:lpstr>Vīrieši šautene</vt:lpstr>
      <vt:lpstr>Sievietes šautene</vt:lpstr>
      <vt:lpstr>PISTOLES</vt:lpstr>
      <vt:lpstr>Sheet1</vt:lpstr>
      <vt:lpstr>Sheet2</vt:lpstr>
      <vt:lpstr>Vārdi</vt:lpstr>
      <vt:lpstr>Pistole</vt:lpstr>
      <vt:lpstr>Šautene V. Kopā</vt:lpstr>
      <vt:lpstr>Šautene S. Kopā</vt:lpstr>
      <vt:lpstr>Pistole kopā</vt:lpstr>
      <vt:lpstr>šautene kopā</vt:lpstr>
      <vt:lpstr>Pistole!Drukas_apgabals</vt:lpstr>
      <vt:lpstr>'Sievietes šautene'!Drukas_apgabals</vt:lpstr>
      <vt:lpstr>'Vīrieši šautene'!Drukas_apgabals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2025-09-20T14:39:06Z</dcterms:modified>
</cp:coreProperties>
</file>